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бюджета'!$A$1:$F$1192</definedName>
  </definedNames>
  <calcPr calcId="124519"/>
</workbook>
</file>

<file path=xl/calcChain.xml><?xml version="1.0" encoding="utf-8"?>
<calcChain xmlns="http://schemas.openxmlformats.org/spreadsheetml/2006/main">
  <c r="F1055" i="2"/>
  <c r="F1054" s="1"/>
  <c r="E1055"/>
  <c r="E1054" s="1"/>
  <c r="F933"/>
  <c r="F932" s="1"/>
  <c r="F931" s="1"/>
  <c r="E933"/>
  <c r="E932" s="1"/>
  <c r="E931" s="1"/>
  <c r="F724"/>
  <c r="F723" s="1"/>
  <c r="F722" s="1"/>
  <c r="E724"/>
  <c r="E723" s="1"/>
  <c r="E722" s="1"/>
  <c r="F143" l="1"/>
  <c r="F142" s="1"/>
  <c r="F141" s="1"/>
  <c r="F140" s="1"/>
  <c r="F20"/>
  <c r="E20"/>
  <c r="E581"/>
  <c r="E561"/>
  <c r="E560" s="1"/>
  <c r="F455"/>
  <c r="F454" s="1"/>
  <c r="F453" s="1"/>
  <c r="E455"/>
  <c r="E454" s="1"/>
  <c r="E453" s="1"/>
  <c r="F435"/>
  <c r="E435"/>
  <c r="F348"/>
  <c r="E348"/>
  <c r="F157"/>
  <c r="F156" s="1"/>
  <c r="F155" s="1"/>
  <c r="E157"/>
  <c r="E156" s="1"/>
  <c r="E155" s="1"/>
  <c r="E1190"/>
  <c r="E1189" s="1"/>
  <c r="E1188" s="1"/>
  <c r="E1187" s="1"/>
  <c r="E1186" s="1"/>
  <c r="E1185" s="1"/>
  <c r="E1183"/>
  <c r="E1182" s="1"/>
  <c r="E1181" s="1"/>
  <c r="E1179"/>
  <c r="E1178" s="1"/>
  <c r="E1177" s="1"/>
  <c r="E1172"/>
  <c r="E1171" s="1"/>
  <c r="E1170" s="1"/>
  <c r="E1168"/>
  <c r="E1167" s="1"/>
  <c r="E1166" s="1"/>
  <c r="E1164"/>
  <c r="E1163" s="1"/>
  <c r="E1162" s="1"/>
  <c r="E1159"/>
  <c r="E1157"/>
  <c r="E1154"/>
  <c r="E1152"/>
  <c r="E1145"/>
  <c r="E1144" s="1"/>
  <c r="E1143" s="1"/>
  <c r="E1141"/>
  <c r="E1140" s="1"/>
  <c r="E1139" s="1"/>
  <c r="E1136"/>
  <c r="E1135" s="1"/>
  <c r="E1133"/>
  <c r="E1131"/>
  <c r="E1128"/>
  <c r="E1126"/>
  <c r="E1124"/>
  <c r="E1116"/>
  <c r="E1115" s="1"/>
  <c r="E1113"/>
  <c r="E1112" s="1"/>
  <c r="E1110"/>
  <c r="E1109" s="1"/>
  <c r="E1107"/>
  <c r="E1106" s="1"/>
  <c r="E1104"/>
  <c r="E1103" s="1"/>
  <c r="E1101"/>
  <c r="E1100" s="1"/>
  <c r="E1097"/>
  <c r="E1096" s="1"/>
  <c r="E1094"/>
  <c r="E1093" s="1"/>
  <c r="E1091"/>
  <c r="E1089"/>
  <c r="E1083"/>
  <c r="E1082" s="1"/>
  <c r="E1080"/>
  <c r="E1079" s="1"/>
  <c r="E1077"/>
  <c r="E1076" s="1"/>
  <c r="E1074"/>
  <c r="E1073" s="1"/>
  <c r="E1071"/>
  <c r="E1069"/>
  <c r="E1065"/>
  <c r="E1063"/>
  <c r="E1059"/>
  <c r="E1058" s="1"/>
  <c r="E1057" s="1"/>
  <c r="E1052"/>
  <c r="E1051" s="1"/>
  <c r="E1049"/>
  <c r="E1047"/>
  <c r="E1042"/>
  <c r="E1041" s="1"/>
  <c r="E1040" s="1"/>
  <c r="E1039" s="1"/>
  <c r="E1038" s="1"/>
  <c r="E1036"/>
  <c r="E1034"/>
  <c r="E1028"/>
  <c r="E1027" s="1"/>
  <c r="E1026" s="1"/>
  <c r="E1025" s="1"/>
  <c r="E1023"/>
  <c r="E1022" s="1"/>
  <c r="E1021" s="1"/>
  <c r="E1020" s="1"/>
  <c r="E1019" s="1"/>
  <c r="E1017"/>
  <c r="E1015"/>
  <c r="E1012"/>
  <c r="E1010"/>
  <c r="E1007"/>
  <c r="E1005"/>
  <c r="E1002"/>
  <c r="E1000"/>
  <c r="E997"/>
  <c r="E995"/>
  <c r="E991"/>
  <c r="E989"/>
  <c r="E986"/>
  <c r="E984"/>
  <c r="E981"/>
  <c r="E980" s="1"/>
  <c r="E978"/>
  <c r="E977" s="1"/>
  <c r="E975"/>
  <c r="E973"/>
  <c r="E970"/>
  <c r="E968"/>
  <c r="E965"/>
  <c r="E963"/>
  <c r="E961"/>
  <c r="E957"/>
  <c r="E956" s="1"/>
  <c r="E952"/>
  <c r="E951" s="1"/>
  <c r="E950" s="1"/>
  <c r="E949" s="1"/>
  <c r="E948" s="1"/>
  <c r="E945"/>
  <c r="E944" s="1"/>
  <c r="E942"/>
  <c r="E941" s="1"/>
  <c r="E938"/>
  <c r="E937" s="1"/>
  <c r="E936" s="1"/>
  <c r="E929"/>
  <c r="E928" s="1"/>
  <c r="E927" s="1"/>
  <c r="E926" s="1"/>
  <c r="E924"/>
  <c r="E923" s="1"/>
  <c r="E922" s="1"/>
  <c r="E921" s="1"/>
  <c r="E920" s="1"/>
  <c r="E918"/>
  <c r="E917" s="1"/>
  <c r="E915"/>
  <c r="E913"/>
  <c r="E911"/>
  <c r="E907"/>
  <c r="E906" s="1"/>
  <c r="E905" s="1"/>
  <c r="E901"/>
  <c r="E900" s="1"/>
  <c r="E899" s="1"/>
  <c r="E898" s="1"/>
  <c r="E897" s="1"/>
  <c r="E895"/>
  <c r="E894" s="1"/>
  <c r="E892"/>
  <c r="E891" s="1"/>
  <c r="E889"/>
  <c r="E888" s="1"/>
  <c r="E885"/>
  <c r="E884" s="1"/>
  <c r="E883" s="1"/>
  <c r="E881"/>
  <c r="E880" s="1"/>
  <c r="E879" s="1"/>
  <c r="E877"/>
  <c r="E876" s="1"/>
  <c r="E875" s="1"/>
  <c r="E873"/>
  <c r="E872" s="1"/>
  <c r="E870"/>
  <c r="E869" s="1"/>
  <c r="E866"/>
  <c r="E865" s="1"/>
  <c r="E863"/>
  <c r="E861"/>
  <c r="E858"/>
  <c r="E856"/>
  <c r="E854"/>
  <c r="E850"/>
  <c r="E849" s="1"/>
  <c r="E847"/>
  <c r="E846" s="1"/>
  <c r="E844"/>
  <c r="E843" s="1"/>
  <c r="E841"/>
  <c r="E840" s="1"/>
  <c r="E838"/>
  <c r="E837" s="1"/>
  <c r="E835"/>
  <c r="E834" s="1"/>
  <c r="E832"/>
  <c r="E830"/>
  <c r="E828"/>
  <c r="E825"/>
  <c r="E823"/>
  <c r="E821"/>
  <c r="E818"/>
  <c r="E816"/>
  <c r="E814"/>
  <c r="E811"/>
  <c r="E809"/>
  <c r="E807"/>
  <c r="E804"/>
  <c r="E802"/>
  <c r="E800"/>
  <c r="E797"/>
  <c r="E796" s="1"/>
  <c r="E794"/>
  <c r="E792"/>
  <c r="E789"/>
  <c r="E788" s="1"/>
  <c r="E786"/>
  <c r="E785" s="1"/>
  <c r="E783"/>
  <c r="E781"/>
  <c r="E780" s="1"/>
  <c r="E778"/>
  <c r="E777" s="1"/>
  <c r="E775"/>
  <c r="E773"/>
  <c r="E771"/>
  <c r="E768"/>
  <c r="E766"/>
  <c r="E764"/>
  <c r="E761"/>
  <c r="E759"/>
  <c r="E756"/>
  <c r="E754"/>
  <c r="E752"/>
  <c r="E748"/>
  <c r="E747" s="1"/>
  <c r="E746" s="1"/>
  <c r="E743"/>
  <c r="E742" s="1"/>
  <c r="E741" s="1"/>
  <c r="E740" s="1"/>
  <c r="E736"/>
  <c r="E735" s="1"/>
  <c r="E733"/>
  <c r="E732" s="1"/>
  <c r="E729"/>
  <c r="E728" s="1"/>
  <c r="E727" s="1"/>
  <c r="E720"/>
  <c r="E719" s="1"/>
  <c r="E718" s="1"/>
  <c r="E717" s="1"/>
  <c r="E715"/>
  <c r="E714" s="1"/>
  <c r="E713" s="1"/>
  <c r="E712" s="1"/>
  <c r="E710"/>
  <c r="E709" s="1"/>
  <c r="E708" s="1"/>
  <c r="E706"/>
  <c r="E705" s="1"/>
  <c r="E704" s="1"/>
  <c r="E702"/>
  <c r="E701" s="1"/>
  <c r="E700" s="1"/>
  <c r="E698"/>
  <c r="E697" s="1"/>
  <c r="E696" s="1"/>
  <c r="E693"/>
  <c r="E691"/>
  <c r="E688"/>
  <c r="E686"/>
  <c r="E684"/>
  <c r="E678"/>
  <c r="E677" s="1"/>
  <c r="E676" s="1"/>
  <c r="E675" s="1"/>
  <c r="E674" s="1"/>
  <c r="E672"/>
  <c r="E670"/>
  <c r="E664"/>
  <c r="E663" s="1"/>
  <c r="E661"/>
  <c r="E660" s="1"/>
  <c r="E656"/>
  <c r="E655" s="1"/>
  <c r="E654" s="1"/>
  <c r="E652"/>
  <c r="E651" s="1"/>
  <c r="E650" s="1"/>
  <c r="E648"/>
  <c r="E647" s="1"/>
  <c r="E646" s="1"/>
  <c r="E644"/>
  <c r="E642"/>
  <c r="E637"/>
  <c r="E635"/>
  <c r="E629"/>
  <c r="E628" s="1"/>
  <c r="E627" s="1"/>
  <c r="E626" s="1"/>
  <c r="E623"/>
  <c r="E621"/>
  <c r="E618"/>
  <c r="E616"/>
  <c r="E614"/>
  <c r="E609"/>
  <c r="E608" s="1"/>
  <c r="E607" s="1"/>
  <c r="E606" s="1"/>
  <c r="E603"/>
  <c r="E602" s="1"/>
  <c r="E601" s="1"/>
  <c r="E599"/>
  <c r="E598" s="1"/>
  <c r="E597" s="1"/>
  <c r="E595"/>
  <c r="E594" s="1"/>
  <c r="E593" s="1"/>
  <c r="E591"/>
  <c r="E590" s="1"/>
  <c r="E588"/>
  <c r="E586"/>
  <c r="E583"/>
  <c r="E579"/>
  <c r="E574"/>
  <c r="E573" s="1"/>
  <c r="E572" s="1"/>
  <c r="E571" s="1"/>
  <c r="E570" s="1"/>
  <c r="E567"/>
  <c r="E566" s="1"/>
  <c r="E565" s="1"/>
  <c r="E564" s="1"/>
  <c r="E563" s="1"/>
  <c r="E558"/>
  <c r="E557" s="1"/>
  <c r="E556" s="1"/>
  <c r="E554"/>
  <c r="E553" s="1"/>
  <c r="E551"/>
  <c r="E550" s="1"/>
  <c r="E548"/>
  <c r="E547" s="1"/>
  <c r="E544"/>
  <c r="E543" s="1"/>
  <c r="E542" s="1"/>
  <c r="E540"/>
  <c r="E539" s="1"/>
  <c r="E537"/>
  <c r="E536" s="1"/>
  <c r="E533"/>
  <c r="E532" s="1"/>
  <c r="E531" s="1"/>
  <c r="E529"/>
  <c r="E527"/>
  <c r="E523"/>
  <c r="E521"/>
  <c r="E518"/>
  <c r="E516"/>
  <c r="E514"/>
  <c r="E508"/>
  <c r="E507" s="1"/>
  <c r="E506" s="1"/>
  <c r="E505" s="1"/>
  <c r="E504" s="1"/>
  <c r="E501"/>
  <c r="E500" s="1"/>
  <c r="E498"/>
  <c r="E497" s="1"/>
  <c r="E493"/>
  <c r="E492" s="1"/>
  <c r="E490"/>
  <c r="E489" s="1"/>
  <c r="E486"/>
  <c r="E484"/>
  <c r="E480"/>
  <c r="E478"/>
  <c r="E474"/>
  <c r="E472"/>
  <c r="E469"/>
  <c r="E467"/>
  <c r="E465"/>
  <c r="E463"/>
  <c r="E451"/>
  <c r="E450" s="1"/>
  <c r="E449" s="1"/>
  <c r="E447"/>
  <c r="E446" s="1"/>
  <c r="E445" s="1"/>
  <c r="E443"/>
  <c r="E442" s="1"/>
  <c r="E441" s="1"/>
  <c r="E439"/>
  <c r="E438" s="1"/>
  <c r="E437" s="1"/>
  <c r="E433"/>
  <c r="E429"/>
  <c r="E428" s="1"/>
  <c r="E427" s="1"/>
  <c r="E425"/>
  <c r="E424" s="1"/>
  <c r="E423" s="1"/>
  <c r="E418"/>
  <c r="E417" s="1"/>
  <c r="E415"/>
  <c r="E413"/>
  <c r="E407"/>
  <c r="E406" s="1"/>
  <c r="E404"/>
  <c r="E403" s="1"/>
  <c r="E401"/>
  <c r="E399"/>
  <c r="E396"/>
  <c r="E395" s="1"/>
  <c r="E393"/>
  <c r="E392" s="1"/>
  <c r="E388"/>
  <c r="E387" s="1"/>
  <c r="E385"/>
  <c r="E384" s="1"/>
  <c r="E381"/>
  <c r="E380" s="1"/>
  <c r="E378"/>
  <c r="E376"/>
  <c r="E372"/>
  <c r="E371" s="1"/>
  <c r="E370" s="1"/>
  <c r="E368"/>
  <c r="E366"/>
  <c r="E361"/>
  <c r="E360" s="1"/>
  <c r="E359" s="1"/>
  <c r="E358" s="1"/>
  <c r="E356"/>
  <c r="E355" s="1"/>
  <c r="E354" s="1"/>
  <c r="E353" s="1"/>
  <c r="E346"/>
  <c r="E338"/>
  <c r="E337" s="1"/>
  <c r="E336" s="1"/>
  <c r="E334"/>
  <c r="E333" s="1"/>
  <c r="E332" s="1"/>
  <c r="E330"/>
  <c r="E329" s="1"/>
  <c r="E328" s="1"/>
  <c r="E326"/>
  <c r="E325" s="1"/>
  <c r="E324" s="1"/>
  <c r="E322"/>
  <c r="E321" s="1"/>
  <c r="E320" s="1"/>
  <c r="E318"/>
  <c r="E317" s="1"/>
  <c r="E316" s="1"/>
  <c r="E314"/>
  <c r="E313" s="1"/>
  <c r="E312" s="1"/>
  <c r="E309"/>
  <c r="E308" s="1"/>
  <c r="E307" s="1"/>
  <c r="E306" s="1"/>
  <c r="E305" s="1"/>
  <c r="E303"/>
  <c r="E301"/>
  <c r="E297"/>
  <c r="E296" s="1"/>
  <c r="E295" s="1"/>
  <c r="E292"/>
  <c r="E291" s="1"/>
  <c r="E290" s="1"/>
  <c r="E288"/>
  <c r="E287" s="1"/>
  <c r="E286" s="1"/>
  <c r="E284"/>
  <c r="E283" s="1"/>
  <c r="E282" s="1"/>
  <c r="E280"/>
  <c r="E279" s="1"/>
  <c r="E278" s="1"/>
  <c r="E276"/>
  <c r="E275" s="1"/>
  <c r="E274" s="1"/>
  <c r="E272"/>
  <c r="E271" s="1"/>
  <c r="E270" s="1"/>
  <c r="E268"/>
  <c r="E267" s="1"/>
  <c r="E266" s="1"/>
  <c r="E264"/>
  <c r="E263" s="1"/>
  <c r="E262" s="1"/>
  <c r="E259"/>
  <c r="E258" s="1"/>
  <c r="E257" s="1"/>
  <c r="E256" s="1"/>
  <c r="E254"/>
  <c r="E253" s="1"/>
  <c r="E252" s="1"/>
  <c r="E251" s="1"/>
  <c r="E247"/>
  <c r="E245"/>
  <c r="E241"/>
  <c r="E239"/>
  <c r="E232"/>
  <c r="E231" s="1"/>
  <c r="E230" s="1"/>
  <c r="E229" s="1"/>
  <c r="E228" s="1"/>
  <c r="E227" s="1"/>
  <c r="E225"/>
  <c r="E224" s="1"/>
  <c r="E223" s="1"/>
  <c r="E221"/>
  <c r="E220" s="1"/>
  <c r="E219" s="1"/>
  <c r="E217"/>
  <c r="E216" s="1"/>
  <c r="E215" s="1"/>
  <c r="E209"/>
  <c r="E207"/>
  <c r="E200"/>
  <c r="E198"/>
  <c r="E193"/>
  <c r="E192" s="1"/>
  <c r="E191" s="1"/>
  <c r="E189"/>
  <c r="E188" s="1"/>
  <c r="E187" s="1"/>
  <c r="E185"/>
  <c r="E184" s="1"/>
  <c r="E183" s="1"/>
  <c r="E181"/>
  <c r="E180" s="1"/>
  <c r="E179" s="1"/>
  <c r="E175"/>
  <c r="E173"/>
  <c r="E170"/>
  <c r="E169" s="1"/>
  <c r="E167"/>
  <c r="E166" s="1"/>
  <c r="E161"/>
  <c r="E160" s="1"/>
  <c r="E159" s="1"/>
  <c r="E151"/>
  <c r="E150" s="1"/>
  <c r="E149" s="1"/>
  <c r="E147"/>
  <c r="E146" s="1"/>
  <c r="E145" s="1"/>
  <c r="E138"/>
  <c r="E137" s="1"/>
  <c r="E135"/>
  <c r="E134" s="1"/>
  <c r="E131"/>
  <c r="E130" s="1"/>
  <c r="E129" s="1"/>
  <c r="E127"/>
  <c r="E125"/>
  <c r="E120"/>
  <c r="E119" s="1"/>
  <c r="E118" s="1"/>
  <c r="E116"/>
  <c r="E115" s="1"/>
  <c r="E114" s="1"/>
  <c r="E112"/>
  <c r="E111" s="1"/>
  <c r="E110" s="1"/>
  <c r="E108"/>
  <c r="E107" s="1"/>
  <c r="E106" s="1"/>
  <c r="E104"/>
  <c r="E103" s="1"/>
  <c r="E102" s="1"/>
  <c r="E100"/>
  <c r="E99" s="1"/>
  <c r="E98" s="1"/>
  <c r="E96"/>
  <c r="E95" s="1"/>
  <c r="E94" s="1"/>
  <c r="E91"/>
  <c r="E90" s="1"/>
  <c r="E89" s="1"/>
  <c r="E88" s="1"/>
  <c r="E87" s="1"/>
  <c r="E85"/>
  <c r="E83"/>
  <c r="E77"/>
  <c r="E76" s="1"/>
  <c r="E75" s="1"/>
  <c r="E74" s="1"/>
  <c r="E72"/>
  <c r="E71" s="1"/>
  <c r="E70" s="1"/>
  <c r="E69" s="1"/>
  <c r="E65"/>
  <c r="E64" s="1"/>
  <c r="E63" s="1"/>
  <c r="E62" s="1"/>
  <c r="E61" s="1"/>
  <c r="E59"/>
  <c r="E57"/>
  <c r="E55"/>
  <c r="E49"/>
  <c r="E48" s="1"/>
  <c r="E47" s="1"/>
  <c r="E46" s="1"/>
  <c r="E45" s="1"/>
  <c r="E43"/>
  <c r="E42" s="1"/>
  <c r="E40"/>
  <c r="E39" s="1"/>
  <c r="E36"/>
  <c r="E34"/>
  <c r="E30"/>
  <c r="E29" s="1"/>
  <c r="E27"/>
  <c r="E26" s="1"/>
  <c r="E24"/>
  <c r="E22"/>
  <c r="E14"/>
  <c r="E13" s="1"/>
  <c r="E12" s="1"/>
  <c r="E11" s="1"/>
  <c r="E10" s="1"/>
  <c r="E999" l="1"/>
  <c r="E345"/>
  <c r="E344" s="1"/>
  <c r="E343" s="1"/>
  <c r="E342" s="1"/>
  <c r="E341" s="1"/>
  <c r="E994"/>
  <c r="E1088"/>
  <c r="E1068"/>
  <c r="E1067" s="1"/>
  <c r="E1156"/>
  <c r="E172"/>
  <c r="E1176"/>
  <c r="E1175" s="1"/>
  <c r="E1174" s="1"/>
  <c r="E244"/>
  <c r="E243" s="1"/>
  <c r="E398"/>
  <c r="E391" s="1"/>
  <c r="E390" s="1"/>
  <c r="E483"/>
  <c r="E482" s="1"/>
  <c r="E1033"/>
  <c r="E1032" s="1"/>
  <c r="E1031" s="1"/>
  <c r="E620"/>
  <c r="E669"/>
  <c r="E668" s="1"/>
  <c r="E667" s="1"/>
  <c r="E1062"/>
  <c r="E1061" s="1"/>
  <c r="E641"/>
  <c r="E640" s="1"/>
  <c r="E124"/>
  <c r="E123" s="1"/>
  <c r="E1130"/>
  <c r="E791"/>
  <c r="E770"/>
  <c r="E19"/>
  <c r="E18" s="1"/>
  <c r="E860"/>
  <c r="E972"/>
  <c r="E988"/>
  <c r="E1014"/>
  <c r="E751"/>
  <c r="E375"/>
  <c r="E374" s="1"/>
  <c r="E690"/>
  <c r="E806"/>
  <c r="E1009"/>
  <c r="E82"/>
  <c r="E81" s="1"/>
  <c r="E80" s="1"/>
  <c r="E79" s="1"/>
  <c r="E197"/>
  <c r="E196" s="1"/>
  <c r="E195" s="1"/>
  <c r="E412"/>
  <c r="E411" s="1"/>
  <c r="E410" s="1"/>
  <c r="E409" s="1"/>
  <c r="E585"/>
  <c r="E634"/>
  <c r="E633" s="1"/>
  <c r="E632" s="1"/>
  <c r="E758"/>
  <c r="E799"/>
  <c r="E960"/>
  <c r="E1046"/>
  <c r="E1045" s="1"/>
  <c r="E496"/>
  <c r="E495" s="1"/>
  <c r="E513"/>
  <c r="E763"/>
  <c r="E853"/>
  <c r="E578"/>
  <c r="E820"/>
  <c r="E154"/>
  <c r="E206"/>
  <c r="E205" s="1"/>
  <c r="E204" s="1"/>
  <c r="E203" s="1"/>
  <c r="E202" s="1"/>
  <c r="E683"/>
  <c r="E682" s="1"/>
  <c r="E813"/>
  <c r="E383"/>
  <c r="E462"/>
  <c r="E526"/>
  <c r="E525" s="1"/>
  <c r="E471"/>
  <c r="E461" s="1"/>
  <c r="E1161"/>
  <c r="E214"/>
  <c r="E213" s="1"/>
  <c r="E212" s="1"/>
  <c r="E38"/>
  <c r="E68"/>
  <c r="E365"/>
  <c r="E364" s="1"/>
  <c r="E477"/>
  <c r="E476" s="1"/>
  <c r="E488"/>
  <c r="E868"/>
  <c r="E940"/>
  <c r="E935" s="1"/>
  <c r="E983"/>
  <c r="E1138"/>
  <c r="E250"/>
  <c r="E54"/>
  <c r="E53" s="1"/>
  <c r="E52" s="1"/>
  <c r="E51" s="1"/>
  <c r="E910"/>
  <c r="E909" s="1"/>
  <c r="E904" s="1"/>
  <c r="E967"/>
  <c r="E1004"/>
  <c r="E1099"/>
  <c r="E432"/>
  <c r="E431" s="1"/>
  <c r="E422" s="1"/>
  <c r="E421" s="1"/>
  <c r="E420" s="1"/>
  <c r="E33"/>
  <c r="E32" s="1"/>
  <c r="E613"/>
  <c r="E612" s="1"/>
  <c r="E611" s="1"/>
  <c r="E605" s="1"/>
  <c r="E659"/>
  <c r="E658" s="1"/>
  <c r="E827"/>
  <c r="E1123"/>
  <c r="E238"/>
  <c r="E237" s="1"/>
  <c r="E236" s="1"/>
  <c r="E235" s="1"/>
  <c r="E234" s="1"/>
  <c r="E520"/>
  <c r="E731"/>
  <c r="E726" s="1"/>
  <c r="E887"/>
  <c r="E1087"/>
  <c r="E1151"/>
  <c r="E1150" s="1"/>
  <c r="E1149" s="1"/>
  <c r="E1148" s="1"/>
  <c r="E300"/>
  <c r="E299" s="1"/>
  <c r="E294" s="1"/>
  <c r="E93"/>
  <c r="E352"/>
  <c r="E695"/>
  <c r="E311"/>
  <c r="E639"/>
  <c r="E165"/>
  <c r="E164" s="1"/>
  <c r="E535"/>
  <c r="E133"/>
  <c r="E178"/>
  <c r="E177" s="1"/>
  <c r="E261"/>
  <c r="E546"/>
  <c r="E577" l="1"/>
  <c r="E576" s="1"/>
  <c r="E903"/>
  <c r="E122"/>
  <c r="E67" s="1"/>
  <c r="E512"/>
  <c r="E511" s="1"/>
  <c r="E510" s="1"/>
  <c r="E503" s="1"/>
  <c r="E460"/>
  <c r="E459" s="1"/>
  <c r="E458" s="1"/>
  <c r="E1044"/>
  <c r="E1030" s="1"/>
  <c r="E993"/>
  <c r="E1147"/>
  <c r="E1122"/>
  <c r="E1121" s="1"/>
  <c r="E1120" s="1"/>
  <c r="E1119" s="1"/>
  <c r="E1118" s="1"/>
  <c r="E959"/>
  <c r="E852"/>
  <c r="E750"/>
  <c r="E17"/>
  <c r="E16" s="1"/>
  <c r="E569"/>
  <c r="E631"/>
  <c r="E625" s="1"/>
  <c r="E363"/>
  <c r="E351" s="1"/>
  <c r="E340" s="1"/>
  <c r="E680"/>
  <c r="E666" s="1"/>
  <c r="E1086"/>
  <c r="E1085" s="1"/>
  <c r="E249"/>
  <c r="E211" s="1"/>
  <c r="E163"/>
  <c r="E153" s="1"/>
  <c r="E955" l="1"/>
  <c r="E954" s="1"/>
  <c r="E947"/>
  <c r="E745"/>
  <c r="E739" s="1"/>
  <c r="E738" s="1"/>
  <c r="E9"/>
  <c r="E457"/>
  <c r="E1192" l="1"/>
  <c r="F1190"/>
  <c r="F1189" s="1"/>
  <c r="F1188" s="1"/>
  <c r="F1187" s="1"/>
  <c r="F1186" s="1"/>
  <c r="F1185" s="1"/>
  <c r="F1179"/>
  <c r="F1178" s="1"/>
  <c r="F1177" s="1"/>
  <c r="F1183"/>
  <c r="F1182" s="1"/>
  <c r="F1181" s="1"/>
  <c r="F1164"/>
  <c r="F1163" s="1"/>
  <c r="F1162" s="1"/>
  <c r="F1168"/>
  <c r="F1167" s="1"/>
  <c r="F1166" s="1"/>
  <c r="F1172"/>
  <c r="F1171" s="1"/>
  <c r="F1170" s="1"/>
  <c r="F1152"/>
  <c r="F1154"/>
  <c r="F1157"/>
  <c r="F1159"/>
  <c r="F1141"/>
  <c r="F1140" s="1"/>
  <c r="F1139" s="1"/>
  <c r="F1145"/>
  <c r="F1144" s="1"/>
  <c r="F1143" s="1"/>
  <c r="F1124"/>
  <c r="F1126"/>
  <c r="F1128"/>
  <c r="F1131"/>
  <c r="F1133"/>
  <c r="F1136"/>
  <c r="F1135" s="1"/>
  <c r="F1089"/>
  <c r="F1091"/>
  <c r="F1094"/>
  <c r="F1093" s="1"/>
  <c r="F1097"/>
  <c r="F1096" s="1"/>
  <c r="F1101"/>
  <c r="F1100" s="1"/>
  <c r="F1104"/>
  <c r="F1103" s="1"/>
  <c r="F1107"/>
  <c r="F1106" s="1"/>
  <c r="F1110"/>
  <c r="F1109" s="1"/>
  <c r="F1113"/>
  <c r="F1112" s="1"/>
  <c r="F1116"/>
  <c r="F1115" s="1"/>
  <c r="F1047"/>
  <c r="F1049"/>
  <c r="F1052"/>
  <c r="F1051" s="1"/>
  <c r="F1059"/>
  <c r="F1058" s="1"/>
  <c r="F1057" s="1"/>
  <c r="F1063"/>
  <c r="F1065"/>
  <c r="F1069"/>
  <c r="F1071"/>
  <c r="F1074"/>
  <c r="F1073" s="1"/>
  <c r="F1077"/>
  <c r="F1076" s="1"/>
  <c r="F1080"/>
  <c r="F1079" s="1"/>
  <c r="F1083"/>
  <c r="F1082" s="1"/>
  <c r="F1042"/>
  <c r="F1041" s="1"/>
  <c r="F1040" s="1"/>
  <c r="F1039" s="1"/>
  <c r="F1038" s="1"/>
  <c r="F1151" l="1"/>
  <c r="F1123"/>
  <c r="F1088"/>
  <c r="F1087" s="1"/>
  <c r="F1156"/>
  <c r="F1046"/>
  <c r="F1045" s="1"/>
  <c r="F1130"/>
  <c r="F1062"/>
  <c r="F1061" s="1"/>
  <c r="F1176"/>
  <c r="F1175" s="1"/>
  <c r="F1174" s="1"/>
  <c r="F1068"/>
  <c r="F1067" s="1"/>
  <c r="F1138"/>
  <c r="F1161"/>
  <c r="F1099"/>
  <c r="F1034"/>
  <c r="F1036"/>
  <c r="F1028"/>
  <c r="F1027" s="1"/>
  <c r="F1026" s="1"/>
  <c r="F1025" s="1"/>
  <c r="F1023"/>
  <c r="F1022" s="1"/>
  <c r="F1021" s="1"/>
  <c r="F1020" s="1"/>
  <c r="F1019" s="1"/>
  <c r="F995"/>
  <c r="F997"/>
  <c r="F1000"/>
  <c r="F1002"/>
  <c r="F1005"/>
  <c r="F1007"/>
  <c r="F1010"/>
  <c r="F1012"/>
  <c r="F1015"/>
  <c r="F1017"/>
  <c r="F989"/>
  <c r="F991"/>
  <c r="F984"/>
  <c r="F986"/>
  <c r="F981"/>
  <c r="F980" s="1"/>
  <c r="F978"/>
  <c r="F977" s="1"/>
  <c r="F973"/>
  <c r="F975"/>
  <c r="F968"/>
  <c r="F970"/>
  <c r="F961"/>
  <c r="F963"/>
  <c r="F965"/>
  <c r="F957"/>
  <c r="F956" s="1"/>
  <c r="F952"/>
  <c r="F951" s="1"/>
  <c r="F950" s="1"/>
  <c r="F949" s="1"/>
  <c r="F948" s="1"/>
  <c r="F938"/>
  <c r="F937" s="1"/>
  <c r="F936" s="1"/>
  <c r="F942"/>
  <c r="F941" s="1"/>
  <c r="F945"/>
  <c r="F944" s="1"/>
  <c r="F929"/>
  <c r="F928" s="1"/>
  <c r="F927" s="1"/>
  <c r="F926" s="1"/>
  <c r="F924"/>
  <c r="F923" s="1"/>
  <c r="F922" s="1"/>
  <c r="F921" s="1"/>
  <c r="F920" s="1"/>
  <c r="F907"/>
  <c r="F906" s="1"/>
  <c r="F905" s="1"/>
  <c r="F911"/>
  <c r="F913"/>
  <c r="F915"/>
  <c r="F918"/>
  <c r="F917" s="1"/>
  <c r="F901"/>
  <c r="F900" s="1"/>
  <c r="F899" s="1"/>
  <c r="F898" s="1"/>
  <c r="F897" s="1"/>
  <c r="F895"/>
  <c r="F894" s="1"/>
  <c r="F892"/>
  <c r="F891" s="1"/>
  <c r="F889"/>
  <c r="F888" s="1"/>
  <c r="F885"/>
  <c r="F884" s="1"/>
  <c r="F883" s="1"/>
  <c r="F881"/>
  <c r="F880" s="1"/>
  <c r="F879" s="1"/>
  <c r="F877"/>
  <c r="F876" s="1"/>
  <c r="F875" s="1"/>
  <c r="F870"/>
  <c r="F869" s="1"/>
  <c r="F873"/>
  <c r="F872" s="1"/>
  <c r="F854"/>
  <c r="F856"/>
  <c r="F858"/>
  <c r="F861"/>
  <c r="F863"/>
  <c r="F866"/>
  <c r="F865" s="1"/>
  <c r="F850"/>
  <c r="F849" s="1"/>
  <c r="F847"/>
  <c r="F846" s="1"/>
  <c r="F844"/>
  <c r="F843" s="1"/>
  <c r="F841"/>
  <c r="F840" s="1"/>
  <c r="F838"/>
  <c r="F837" s="1"/>
  <c r="F835"/>
  <c r="F834" s="1"/>
  <c r="F828"/>
  <c r="F830"/>
  <c r="F832"/>
  <c r="F821"/>
  <c r="F823"/>
  <c r="F825"/>
  <c r="F814"/>
  <c r="F816"/>
  <c r="F818"/>
  <c r="F807"/>
  <c r="F809"/>
  <c r="F811"/>
  <c r="F800"/>
  <c r="F802"/>
  <c r="F804"/>
  <c r="F797"/>
  <c r="F796" s="1"/>
  <c r="F794"/>
  <c r="F792"/>
  <c r="F789"/>
  <c r="F788" s="1"/>
  <c r="F786"/>
  <c r="F785" s="1"/>
  <c r="F781"/>
  <c r="F783"/>
  <c r="F778"/>
  <c r="F777" s="1"/>
  <c r="F771"/>
  <c r="F773"/>
  <c r="F775"/>
  <c r="F764"/>
  <c r="F766"/>
  <c r="F768"/>
  <c r="F759"/>
  <c r="F761"/>
  <c r="F752"/>
  <c r="F754"/>
  <c r="F756"/>
  <c r="F748"/>
  <c r="F747" s="1"/>
  <c r="F746" s="1"/>
  <c r="F743"/>
  <c r="F742" s="1"/>
  <c r="F741" s="1"/>
  <c r="F740" s="1"/>
  <c r="F729"/>
  <c r="F728" s="1"/>
  <c r="F727" s="1"/>
  <c r="F733"/>
  <c r="F732" s="1"/>
  <c r="F736"/>
  <c r="F735" s="1"/>
  <c r="F720"/>
  <c r="F719" s="1"/>
  <c r="F718" s="1"/>
  <c r="F717" s="1"/>
  <c r="F715"/>
  <c r="F714" s="1"/>
  <c r="F713" s="1"/>
  <c r="F712" s="1"/>
  <c r="F698"/>
  <c r="F697" s="1"/>
  <c r="F696" s="1"/>
  <c r="F702"/>
  <c r="F701" s="1"/>
  <c r="F700" s="1"/>
  <c r="F706"/>
  <c r="F705" s="1"/>
  <c r="F704" s="1"/>
  <c r="F710"/>
  <c r="F709" s="1"/>
  <c r="F708" s="1"/>
  <c r="F684"/>
  <c r="F686"/>
  <c r="F688"/>
  <c r="F691"/>
  <c r="F693"/>
  <c r="F678"/>
  <c r="F677" s="1"/>
  <c r="F676" s="1"/>
  <c r="F675" s="1"/>
  <c r="F674" s="1"/>
  <c r="F670"/>
  <c r="F672"/>
  <c r="F635"/>
  <c r="F637"/>
  <c r="F642"/>
  <c r="F644"/>
  <c r="F648"/>
  <c r="F647" s="1"/>
  <c r="F646" s="1"/>
  <c r="F652"/>
  <c r="F651" s="1"/>
  <c r="F650" s="1"/>
  <c r="F656"/>
  <c r="F655" s="1"/>
  <c r="F654" s="1"/>
  <c r="F661"/>
  <c r="F660" s="1"/>
  <c r="F664"/>
  <c r="F663" s="1"/>
  <c r="F629"/>
  <c r="F628" s="1"/>
  <c r="F627" s="1"/>
  <c r="F626" s="1"/>
  <c r="F609"/>
  <c r="F608" s="1"/>
  <c r="F607" s="1"/>
  <c r="F606" s="1"/>
  <c r="F614"/>
  <c r="F616"/>
  <c r="F618"/>
  <c r="F621"/>
  <c r="F623"/>
  <c r="F579"/>
  <c r="F581"/>
  <c r="F583"/>
  <c r="F586"/>
  <c r="F588"/>
  <c r="F591"/>
  <c r="F590" s="1"/>
  <c r="F595"/>
  <c r="F594" s="1"/>
  <c r="F593" s="1"/>
  <c r="F599"/>
  <c r="F598" s="1"/>
  <c r="F597" s="1"/>
  <c r="F603"/>
  <c r="F602" s="1"/>
  <c r="F601" s="1"/>
  <c r="F574"/>
  <c r="F573" s="1"/>
  <c r="F572" s="1"/>
  <c r="F571" s="1"/>
  <c r="F570" s="1"/>
  <c r="F558"/>
  <c r="F557" s="1"/>
  <c r="F556" s="1"/>
  <c r="F554"/>
  <c r="F553" s="1"/>
  <c r="F548"/>
  <c r="F547" s="1"/>
  <c r="F551"/>
  <c r="F550" s="1"/>
  <c r="F544"/>
  <c r="F543" s="1"/>
  <c r="F542" s="1"/>
  <c r="F537"/>
  <c r="F536" s="1"/>
  <c r="F540"/>
  <c r="F539" s="1"/>
  <c r="F533"/>
  <c r="F532" s="1"/>
  <c r="F531" s="1"/>
  <c r="F527"/>
  <c r="F529"/>
  <c r="F514"/>
  <c r="F516"/>
  <c r="F518"/>
  <c r="F521"/>
  <c r="F523"/>
  <c r="F508"/>
  <c r="F507" s="1"/>
  <c r="F506" s="1"/>
  <c r="F505" s="1"/>
  <c r="F504" s="1"/>
  <c r="F463"/>
  <c r="F465"/>
  <c r="F467"/>
  <c r="F469"/>
  <c r="F472"/>
  <c r="F474"/>
  <c r="F478"/>
  <c r="F480"/>
  <c r="F484"/>
  <c r="F486"/>
  <c r="F490"/>
  <c r="F489" s="1"/>
  <c r="F493"/>
  <c r="F492" s="1"/>
  <c r="F498"/>
  <c r="F497" s="1"/>
  <c r="F501"/>
  <c r="F500" s="1"/>
  <c r="F425"/>
  <c r="F424" s="1"/>
  <c r="F423" s="1"/>
  <c r="F429"/>
  <c r="F428" s="1"/>
  <c r="F427" s="1"/>
  <c r="F433"/>
  <c r="F439"/>
  <c r="F438" s="1"/>
  <c r="F437" s="1"/>
  <c r="F443"/>
  <c r="F442" s="1"/>
  <c r="F441" s="1"/>
  <c r="F447"/>
  <c r="F446" s="1"/>
  <c r="F445" s="1"/>
  <c r="F451"/>
  <c r="F450" s="1"/>
  <c r="F449" s="1"/>
  <c r="F413"/>
  <c r="F415"/>
  <c r="F418"/>
  <c r="F417" s="1"/>
  <c r="F393"/>
  <c r="F392" s="1"/>
  <c r="F396"/>
  <c r="F395" s="1"/>
  <c r="F399"/>
  <c r="F401"/>
  <c r="F404"/>
  <c r="F403" s="1"/>
  <c r="F407"/>
  <c r="F406" s="1"/>
  <c r="F366"/>
  <c r="F368"/>
  <c r="F372"/>
  <c r="F371" s="1"/>
  <c r="F370" s="1"/>
  <c r="F376"/>
  <c r="F378"/>
  <c r="F381"/>
  <c r="F380" s="1"/>
  <c r="F385"/>
  <c r="F384" s="1"/>
  <c r="F388"/>
  <c r="F387" s="1"/>
  <c r="F356"/>
  <c r="F355" s="1"/>
  <c r="F354" s="1"/>
  <c r="F353" s="1"/>
  <c r="F361"/>
  <c r="F360" s="1"/>
  <c r="F359" s="1"/>
  <c r="F358" s="1"/>
  <c r="F346"/>
  <c r="F314"/>
  <c r="F313" s="1"/>
  <c r="F312" s="1"/>
  <c r="F318"/>
  <c r="F317" s="1"/>
  <c r="F316" s="1"/>
  <c r="F322"/>
  <c r="F321" s="1"/>
  <c r="F320" s="1"/>
  <c r="F326"/>
  <c r="F325" s="1"/>
  <c r="F324" s="1"/>
  <c r="F330"/>
  <c r="F329" s="1"/>
  <c r="F328" s="1"/>
  <c r="F334"/>
  <c r="F333" s="1"/>
  <c r="F332" s="1"/>
  <c r="F338"/>
  <c r="F337" s="1"/>
  <c r="F336" s="1"/>
  <c r="F309"/>
  <c r="F308" s="1"/>
  <c r="F307" s="1"/>
  <c r="F306" s="1"/>
  <c r="F305" s="1"/>
  <c r="F297"/>
  <c r="F296" s="1"/>
  <c r="F295" s="1"/>
  <c r="F301"/>
  <c r="F303"/>
  <c r="F292"/>
  <c r="F291" s="1"/>
  <c r="F290" s="1"/>
  <c r="F288"/>
  <c r="F287" s="1"/>
  <c r="F286" s="1"/>
  <c r="F284"/>
  <c r="F283" s="1"/>
  <c r="F282" s="1"/>
  <c r="F280"/>
  <c r="F279" s="1"/>
  <c r="F278" s="1"/>
  <c r="F276"/>
  <c r="F275" s="1"/>
  <c r="F274" s="1"/>
  <c r="F272"/>
  <c r="F271" s="1"/>
  <c r="F270" s="1"/>
  <c r="F268"/>
  <c r="F267" s="1"/>
  <c r="F266" s="1"/>
  <c r="F264"/>
  <c r="F263" s="1"/>
  <c r="F262" s="1"/>
  <c r="F254"/>
  <c r="F253" s="1"/>
  <c r="F252" s="1"/>
  <c r="F251" s="1"/>
  <c r="F259"/>
  <c r="F258" s="1"/>
  <c r="F257" s="1"/>
  <c r="F256" s="1"/>
  <c r="F239"/>
  <c r="F241"/>
  <c r="F245"/>
  <c r="F247"/>
  <c r="F232"/>
  <c r="F231" s="1"/>
  <c r="F230" s="1"/>
  <c r="F229" s="1"/>
  <c r="F228" s="1"/>
  <c r="F227" s="1"/>
  <c r="F217"/>
  <c r="F216" s="1"/>
  <c r="F215" s="1"/>
  <c r="F221"/>
  <c r="F220" s="1"/>
  <c r="F219" s="1"/>
  <c r="F225"/>
  <c r="F224" s="1"/>
  <c r="F223" s="1"/>
  <c r="F207"/>
  <c r="F209"/>
  <c r="F198"/>
  <c r="F200"/>
  <c r="F181"/>
  <c r="F180" s="1"/>
  <c r="F179" s="1"/>
  <c r="F185"/>
  <c r="F184" s="1"/>
  <c r="F183" s="1"/>
  <c r="F189"/>
  <c r="F188" s="1"/>
  <c r="F187" s="1"/>
  <c r="F193"/>
  <c r="F192" s="1"/>
  <c r="F191" s="1"/>
  <c r="F167"/>
  <c r="F166" s="1"/>
  <c r="F170"/>
  <c r="F169" s="1"/>
  <c r="F173"/>
  <c r="F175"/>
  <c r="F161"/>
  <c r="F160" s="1"/>
  <c r="F159" s="1"/>
  <c r="F154" s="1"/>
  <c r="F151"/>
  <c r="F150" s="1"/>
  <c r="F149" s="1"/>
  <c r="F147"/>
  <c r="F146" s="1"/>
  <c r="F145" s="1"/>
  <c r="F138"/>
  <c r="F137" s="1"/>
  <c r="F135"/>
  <c r="F134" s="1"/>
  <c r="F131"/>
  <c r="F130" s="1"/>
  <c r="F129" s="1"/>
  <c r="F125"/>
  <c r="F127"/>
  <c r="F120"/>
  <c r="F119" s="1"/>
  <c r="F118" s="1"/>
  <c r="F116"/>
  <c r="F115" s="1"/>
  <c r="F114" s="1"/>
  <c r="F112"/>
  <c r="F111" s="1"/>
  <c r="F110" s="1"/>
  <c r="F108"/>
  <c r="F107" s="1"/>
  <c r="F106" s="1"/>
  <c r="F104"/>
  <c r="F103" s="1"/>
  <c r="F102" s="1"/>
  <c r="F100"/>
  <c r="F99" s="1"/>
  <c r="F98" s="1"/>
  <c r="F96"/>
  <c r="F95" s="1"/>
  <c r="F94" s="1"/>
  <c r="F91"/>
  <c r="F90" s="1"/>
  <c r="F89" s="1"/>
  <c r="F88" s="1"/>
  <c r="F87" s="1"/>
  <c r="F83"/>
  <c r="F85"/>
  <c r="F77"/>
  <c r="F76" s="1"/>
  <c r="F75" s="1"/>
  <c r="F74" s="1"/>
  <c r="F72"/>
  <c r="F71" s="1"/>
  <c r="F70" s="1"/>
  <c r="F69" s="1"/>
  <c r="F65"/>
  <c r="F64" s="1"/>
  <c r="F63" s="1"/>
  <c r="F62" s="1"/>
  <c r="F61" s="1"/>
  <c r="F55"/>
  <c r="F57"/>
  <c r="F59"/>
  <c r="F49"/>
  <c r="F48" s="1"/>
  <c r="F47" s="1"/>
  <c r="F46" s="1"/>
  <c r="F45" s="1"/>
  <c r="F43"/>
  <c r="F42" s="1"/>
  <c r="F40"/>
  <c r="F39" s="1"/>
  <c r="F34"/>
  <c r="F36"/>
  <c r="F30"/>
  <c r="F29" s="1"/>
  <c r="F27"/>
  <c r="F26" s="1"/>
  <c r="F22"/>
  <c r="F24"/>
  <c r="F14"/>
  <c r="F13" s="1"/>
  <c r="F12" s="1"/>
  <c r="F11" s="1"/>
  <c r="F10" s="1"/>
  <c r="F1150" l="1"/>
  <c r="F1149" s="1"/>
  <c r="F1148" s="1"/>
  <c r="F1147" s="1"/>
  <c r="F1086"/>
  <c r="F1085" s="1"/>
  <c r="F19"/>
  <c r="F1122"/>
  <c r="F1121" s="1"/>
  <c r="F1120" s="1"/>
  <c r="F1119" s="1"/>
  <c r="F690"/>
  <c r="F669"/>
  <c r="F668" s="1"/>
  <c r="F667" s="1"/>
  <c r="F827"/>
  <c r="F613"/>
  <c r="F620"/>
  <c r="F641"/>
  <c r="F640" s="1"/>
  <c r="F639" s="1"/>
  <c r="F1044"/>
  <c r="F1033"/>
  <c r="F1032" s="1"/>
  <c r="F1031" s="1"/>
  <c r="F471"/>
  <c r="F432"/>
  <c r="F431" s="1"/>
  <c r="F422" s="1"/>
  <c r="F244"/>
  <c r="F243" s="1"/>
  <c r="F345"/>
  <c r="F344" s="1"/>
  <c r="F343" s="1"/>
  <c r="F342" s="1"/>
  <c r="F341" s="1"/>
  <c r="F365"/>
  <c r="F364" s="1"/>
  <c r="F206"/>
  <c r="F205" s="1"/>
  <c r="F204" s="1"/>
  <c r="F203" s="1"/>
  <c r="F202" s="1"/>
  <c r="F82"/>
  <c r="F81" s="1"/>
  <c r="F80" s="1"/>
  <c r="F79" s="1"/>
  <c r="F54"/>
  <c r="F53" s="1"/>
  <c r="F52" s="1"/>
  <c r="F51" s="1"/>
  <c r="F197"/>
  <c r="F196" s="1"/>
  <c r="F195" s="1"/>
  <c r="F526"/>
  <c r="F525" s="1"/>
  <c r="F585"/>
  <c r="F791"/>
  <c r="F910"/>
  <c r="F909" s="1"/>
  <c r="F904" s="1"/>
  <c r="F972"/>
  <c r="F983"/>
  <c r="F1014"/>
  <c r="F1004"/>
  <c r="F994"/>
  <c r="F806"/>
  <c r="F820"/>
  <c r="F860"/>
  <c r="F853"/>
  <c r="F659"/>
  <c r="F658" s="1"/>
  <c r="F172"/>
  <c r="F165" s="1"/>
  <c r="F164" s="1"/>
  <c r="F238"/>
  <c r="F237" s="1"/>
  <c r="F124"/>
  <c r="F123" s="1"/>
  <c r="F483"/>
  <c r="F482" s="1"/>
  <c r="F520"/>
  <c r="F634"/>
  <c r="F633" s="1"/>
  <c r="F632" s="1"/>
  <c r="F683"/>
  <c r="F751"/>
  <c r="F780"/>
  <c r="F178"/>
  <c r="F177" s="1"/>
  <c r="F18"/>
  <c r="F38"/>
  <c r="F695"/>
  <c r="F578"/>
  <c r="F770"/>
  <c r="F868"/>
  <c r="F375"/>
  <c r="F374" s="1"/>
  <c r="F731"/>
  <c r="F726" s="1"/>
  <c r="F763"/>
  <c r="F940"/>
  <c r="F935" s="1"/>
  <c r="F967"/>
  <c r="F496"/>
  <c r="F495" s="1"/>
  <c r="F412"/>
  <c r="F411" s="1"/>
  <c r="F410" s="1"/>
  <c r="F409" s="1"/>
  <c r="F477"/>
  <c r="F476" s="1"/>
  <c r="F513"/>
  <c r="F813"/>
  <c r="F33"/>
  <c r="F32" s="1"/>
  <c r="F398"/>
  <c r="F391" s="1"/>
  <c r="F390" s="1"/>
  <c r="F488"/>
  <c r="F799"/>
  <c r="F988"/>
  <c r="F1009"/>
  <c r="F999"/>
  <c r="F383"/>
  <c r="F311"/>
  <c r="F68"/>
  <c r="F887"/>
  <c r="F133"/>
  <c r="F214"/>
  <c r="F213" s="1"/>
  <c r="F212" s="1"/>
  <c r="F261"/>
  <c r="F535"/>
  <c r="F250"/>
  <c r="F352"/>
  <c r="F546"/>
  <c r="F300"/>
  <c r="F299" s="1"/>
  <c r="F294" s="1"/>
  <c r="F462"/>
  <c r="F960"/>
  <c r="F758"/>
  <c r="F93"/>
  <c r="F567"/>
  <c r="F566" s="1"/>
  <c r="F565" s="1"/>
  <c r="F564" s="1"/>
  <c r="F563" s="1"/>
  <c r="F236" l="1"/>
  <c r="F235" s="1"/>
  <c r="F234" s="1"/>
  <c r="F682"/>
  <c r="F1118"/>
  <c r="F903"/>
  <c r="F1030"/>
  <c r="F750"/>
  <c r="F421"/>
  <c r="F420" s="1"/>
  <c r="F612"/>
  <c r="F611" s="1"/>
  <c r="F605" s="1"/>
  <c r="F577"/>
  <c r="F576" s="1"/>
  <c r="F852"/>
  <c r="F461"/>
  <c r="F460" s="1"/>
  <c r="F459" s="1"/>
  <c r="F458" s="1"/>
  <c r="F512"/>
  <c r="F511" s="1"/>
  <c r="F510" s="1"/>
  <c r="F503" s="1"/>
  <c r="F631"/>
  <c r="F625" s="1"/>
  <c r="F17"/>
  <c r="F16" s="1"/>
  <c r="F993"/>
  <c r="F163"/>
  <c r="F153" s="1"/>
  <c r="F122"/>
  <c r="F67" s="1"/>
  <c r="F680"/>
  <c r="F666" s="1"/>
  <c r="F959"/>
  <c r="F955" s="1"/>
  <c r="F954" s="1"/>
  <c r="F363"/>
  <c r="F351" s="1"/>
  <c r="F340" s="1"/>
  <c r="F249"/>
  <c r="F211" s="1"/>
  <c r="F745" l="1"/>
  <c r="F739" s="1"/>
  <c r="F738" s="1"/>
  <c r="F947"/>
  <c r="F569"/>
  <c r="F457" s="1"/>
  <c r="F9"/>
  <c r="F1192" l="1"/>
</calcChain>
</file>

<file path=xl/sharedStrings.xml><?xml version="1.0" encoding="utf-8"?>
<sst xmlns="http://schemas.openxmlformats.org/spreadsheetml/2006/main" count="4161" uniqueCount="949">
  <si>
    <t>100</t>
  </si>
  <si>
    <t>120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</si>
  <si>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</si>
  <si>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</si>
  <si>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</si>
  <si>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</si>
  <si>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</si>
  <si>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</si>
  <si>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</si>
  <si>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</si>
  <si>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>5100300000</t>
  </si>
  <si>
    <t xml:space="preserve">                Межбюджетные трансферты</t>
  </si>
  <si>
    <t>500</t>
  </si>
  <si>
    <t>540</t>
  </si>
  <si>
    <t xml:space="preserve">                Социальное обеспечение и иные выплаты населению</t>
  </si>
  <si>
    <t>300</t>
  </si>
  <si>
    <t>360</t>
  </si>
  <si>
    <t>880</t>
  </si>
  <si>
    <t>110</t>
  </si>
  <si>
    <t>810</t>
  </si>
  <si>
    <t>600</t>
  </si>
  <si>
    <t>630</t>
  </si>
  <si>
    <t>4400201000</t>
  </si>
  <si>
    <t xml:space="preserve">        Муниципальная программа "Комплексное развитие сельских территорий в Людиновском районе"</t>
  </si>
  <si>
    <t>4800000000</t>
  </si>
  <si>
    <t>0502</t>
  </si>
  <si>
    <t>830</t>
  </si>
  <si>
    <t xml:space="preserve">            Основное мероприятие "Реконструкция гидротехнических сооружений Людиновского водохранилища. Этап 1"</t>
  </si>
  <si>
    <t>2801300000</t>
  </si>
  <si>
    <t xml:space="preserve">              Экспертиза проектной документации. Этап 1</t>
  </si>
  <si>
    <t>2801302000</t>
  </si>
  <si>
    <t xml:space="preserve">              Реконструкция гидротехнических сооружений</t>
  </si>
  <si>
    <t>28013S3620</t>
  </si>
  <si>
    <t xml:space="preserve">              Выполнение мероприятий долгосрочной целевой программы "Энергосбережение и повышение энергоэффективности в Калужской области на 2010-2020 годы"</t>
  </si>
  <si>
    <t>3000201030</t>
  </si>
  <si>
    <t xml:space="preserve">              Покупка автогрейдера для содержания автодорог общего пользования.являющихся собственностью муниципального района</t>
  </si>
  <si>
    <t>4820104000</t>
  </si>
  <si>
    <t xml:space="preserve">            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</si>
  <si>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1200300000</t>
  </si>
  <si>
    <t xml:space="preserve">              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</si>
  <si>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1200301000</t>
  </si>
  <si>
    <t>1201000000</t>
  </si>
  <si>
    <t>1201001000</t>
  </si>
  <si>
    <t>1600000000</t>
  </si>
  <si>
    <t xml:space="preserve">                  Социальные выплаты гражданам, кроме публичных нормативных социальных выплат</t>
  </si>
  <si>
    <t>320</t>
  </si>
  <si>
    <t>1620200000</t>
  </si>
  <si>
    <t>1620216080</t>
  </si>
  <si>
    <t xml:space="preserve">          Муниципальная программа "Развитие образования в Людиновском районе"</t>
  </si>
  <si>
    <t>350</t>
  </si>
  <si>
    <t>610</t>
  </si>
  <si>
    <t>310</t>
  </si>
  <si>
    <t xml:space="preserve">          Подпрограмма "Создание условий для обеспечения доступным и комфортным жильем сельского населения"</t>
  </si>
  <si>
    <t>4810000000</t>
  </si>
  <si>
    <t xml:space="preserve">            Основное мероприятие "Улучшение жилищных условий граждан, проживающих на сельских территориях"</t>
  </si>
  <si>
    <t>4810100000</t>
  </si>
  <si>
    <t xml:space="preserve">              Реализация мероприятий в рамках подпрограммы "Создание условий для обеспечения доступным и комфортным жильем сельского населения"</t>
  </si>
  <si>
    <t>48101S8530</t>
  </si>
  <si>
    <t>620</t>
  </si>
  <si>
    <t xml:space="preserve">                  Дотации</t>
  </si>
  <si>
    <t>510</t>
  </si>
  <si>
    <t>ВСЕГО РАСХОДОВ: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</si>
  <si>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</si>
  <si>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</si>
  <si>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</si>
  <si>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</si>
  <si>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Основное мероприятие "Текущий ремонт, строительство, реконструкция спортивных объектов и приобретение спортивного инвентаря для спортивных объектов"</t>
  </si>
  <si>
    <t>Текущий ремонт, строительство, реконструкция спортивных объектов и приобретение спортивного инвентаря для спортивных объектов</t>
  </si>
  <si>
    <t>13 3 01 01000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</si>
  <si>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</si>
  <si>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</si>
  <si>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ОБЩЕГОСУДАРСТВЕННЫЕ ВОПРОСЫ</t>
  </si>
  <si>
    <t>01 00</t>
  </si>
  <si>
    <t>01 03</t>
  </si>
  <si>
    <t>01 04</t>
  </si>
  <si>
    <t>01 05</t>
  </si>
  <si>
    <t>01 06</t>
  </si>
  <si>
    <t>01 07</t>
  </si>
  <si>
    <t>01 13</t>
  </si>
  <si>
    <t>03 00</t>
  </si>
  <si>
    <t>03 04</t>
  </si>
  <si>
    <t>03 09</t>
  </si>
  <si>
    <t>03 10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</si>
  <si>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</si>
  <si>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</si>
  <si>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</si>
  <si>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</si>
  <si>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</si>
  <si>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</si>
  <si>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</si>
  <si>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</si>
  <si>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</si>
  <si>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</si>
  <si>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</si>
  <si>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</si>
  <si>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</si>
  <si>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</si>
  <si>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</si>
  <si>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</si>
  <si>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</si>
  <si>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</si>
  <si>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</si>
  <si>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</si>
  <si>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</si>
  <si>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</si>
  <si>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</si>
  <si>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</si>
  <si>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</si>
  <si>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11 01</t>
  </si>
  <si>
    <t>11 05</t>
  </si>
  <si>
    <t>12 00</t>
  </si>
  <si>
    <t>12 02</t>
  </si>
  <si>
    <t>14 00</t>
  </si>
  <si>
    <t>14 01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</si>
  <si>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</si>
  <si>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</si>
  <si>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(в рублях)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</si>
  <si>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</si>
  <si>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</si>
  <si>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</si>
  <si>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</si>
  <si>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Медицинские услуги в рамках добровольного медицинского страхования</t>
  </si>
  <si>
    <t>Расходы на выплаты персоналу казенных учреждений</t>
  </si>
  <si>
    <t>Муниципальная программа "Экономическое развитие Людиновского района"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</si>
  <si>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</si>
  <si>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</si>
  <si>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</si>
  <si>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</si>
  <si>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</si>
  <si>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</si>
  <si>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Основное мероприятие "Создание современного облика сельских территорий"</t>
  </si>
  <si>
    <t>Подпрограмма "Создание и развитие инфраструктуры на сельских территориях"</t>
  </si>
  <si>
    <t>Устранение реестровых ошибок для внесения в сведения УГРН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</si>
  <si>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</si>
  <si>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</si>
  <si>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Муниципальная программа "Развитие рынка труда в Людиновском районе"</t>
  </si>
  <si>
    <t>Содержание образовательных учреждений дополнительного образования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</si>
  <si>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</si>
  <si>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</si>
  <si>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Организация отдыха и оздоровления детей (лагеря при школьных площадках)</t>
  </si>
  <si>
    <t xml:space="preserve"> Материальная помощь сотрудникам органов местного самоуправления</t>
  </si>
  <si>
    <t xml:space="preserve"> Содержание казенных учреждений в сфере культуры (прочее содержание)</t>
  </si>
  <si>
    <t xml:space="preserve"> Содержание казенных учреждений в сфере библиотечного обслуживания</t>
  </si>
  <si>
    <t>Оказание материальной помощи в связи с трудной жизненной ситуацией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</si>
  <si>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</si>
  <si>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Физкультурно-массовая работа с сельским населением Людиновского района</t>
  </si>
  <si>
    <t>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</si>
  <si>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</si>
  <si>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</si>
  <si>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</si>
  <si>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</si>
  <si>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Иные бюджетные ассигнования</t>
  </si>
  <si>
    <t>Уплата налогов, сборов и иных платежей</t>
  </si>
  <si>
    <t>Центральный аппарат (муниципальные служащие)</t>
  </si>
  <si>
    <t>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</si>
  <si>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</si>
  <si>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</si>
  <si>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</si>
  <si>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</si>
  <si>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</si>
  <si>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</si>
  <si>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</si>
  <si>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</si>
  <si>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</si>
  <si>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</si>
  <si>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</si>
  <si>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</si>
  <si>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</si>
  <si>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</si>
  <si>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</si>
  <si>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</si>
  <si>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</si>
  <si>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Другие общегосударственные вопросы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</si>
  <si>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</si>
  <si>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"Мероприятия, направленные на координацию работы по организации временного трудоустройства безработных граждан и контроль за использованием бюджетных средств, выделенных на эти цели"</t>
  </si>
  <si>
    <t>Мероприятия, направленные на координацию работы по организации временного трудоустройства безработных граждан и контроль за использованием бюджетных средств, выделенных на эти цели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</si>
  <si>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</si>
  <si>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</si>
  <si>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</si>
  <si>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</si>
  <si>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Подпрограмма "Обеспечение формирования и содержания архивных фондов в Калужской области"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</si>
  <si>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</si>
  <si>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</si>
  <si>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</si>
  <si>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Подпрограмма "Обеспечение реализации полномочий в сфере административно-технического контроля"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</si>
  <si>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</si>
  <si>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</si>
  <si>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</si>
  <si>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</si>
  <si>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</si>
  <si>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</si>
  <si>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</si>
  <si>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</si>
  <si>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</si>
  <si>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</si>
  <si>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</si>
  <si>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</si>
  <si>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</si>
  <si>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</si>
  <si>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</si>
  <si>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</si>
  <si>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</si>
  <si>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"Кадровый потенциал учреждений и повышение заинтересованности муниципальных служащих, работников замещающих должности, не являющиеся должностями муниципальной службы и работников, осуществляющих профессиональную деятельность по профессиям рабочих в качестве оказываемых услуг населению"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</si>
  <si>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</si>
  <si>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</si>
  <si>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</si>
  <si>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выплаты"</t>
  </si>
  <si>
    <t>Материальная помощь сотрудникам органов местного самоуправления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</si>
  <si>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</si>
  <si>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ценностей здорового образа жизни"</t>
  </si>
  <si>
    <t>Повышение заинтересованности работников здравоохранения в повышении качества предоставляемых услуг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</si>
  <si>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</si>
  <si>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Мероприятия, направленные на формирование регулярной двигательной активности и занятий физической культурой и спортом</t>
  </si>
  <si>
    <t>Достижение показателей деятельности органов исполнительной власти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</si>
  <si>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</si>
  <si>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</si>
  <si>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из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</si>
  <si>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</si>
  <si>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</si>
  <si>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</si>
  <si>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правонарушений"</t>
  </si>
  <si>
    <t>Приобретение и содержание средств проводной связи и радиосвязи, оперативно-технических средств</t>
  </si>
  <si>
    <t>Приобретение основных средств и установка систем видеонаблюдения в местах массового скопления пребывания людей</t>
  </si>
  <si>
    <t>Проведение рейдов добровольными народными дружинами и меры материального поощрения дружинников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</si>
  <si>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</si>
  <si>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</si>
  <si>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"Предупреждение и ликвидация последствий чрезвычайных ситуаций"</t>
  </si>
  <si>
    <t>Предупреждение и ликвидация последствий чрезвычайных ситуаций</t>
  </si>
  <si>
    <t>Основное мероприятие "Гражданская оборона"</t>
  </si>
  <si>
    <t>Основное мероприятие "Обеспечение безопасности людей на водных объектах"</t>
  </si>
  <si>
    <t>Обеспечение безопасности людей на водных объектах</t>
  </si>
  <si>
    <t>Основное мероприятие "Антитеррористические мероприятия"</t>
  </si>
  <si>
    <t>Антитеррористические мероприятия</t>
  </si>
  <si>
    <t>Основное мероприятие "Резервные фонды местных администраций"</t>
  </si>
  <si>
    <t>Резервные фонды местных администраций</t>
  </si>
  <si>
    <t>Социальное обеспечение и иные выплаты населению</t>
  </si>
  <si>
    <t>Иные выплаты населению</t>
  </si>
  <si>
    <t>Специальные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</si>
  <si>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</si>
  <si>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</si>
  <si>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</si>
  <si>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</si>
  <si>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НАЦИОНАЛЬНАЯ ЭКОНОМИКА</t>
  </si>
  <si>
    <t>Сельское хозяйство и рыболовство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</si>
  <si>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</si>
  <si>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</si>
  <si>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Поддержка животноводства в ЛПХ, КФХ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</si>
  <si>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</si>
  <si>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района. ведущих свою деятельность в сфере рыбоводства"</t>
  </si>
  <si>
    <t>Поддержка организаций и индивидуальных предпринимателей Людиновского района. ведущих свою деятельность в сфере рыбоводства</t>
  </si>
  <si>
    <t>Реализация мероприятий в рамках ведомственной целевой программы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</si>
  <si>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Организация мероприятий при осуществлении деятельности по обращению с животными без владельцев</t>
  </si>
  <si>
    <t>Транспорт</t>
  </si>
  <si>
    <t>Подпрограмма "Повышение транспортной доступности, улучшение качества пассажирских перевозок в Людиновском районе"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</si>
  <si>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по пригородным маршрутам в границах муниципального района"</t>
  </si>
  <si>
    <t>Направление средств бюджета на оплату работ, связанных с осуществлением регулярных перевозок по регулируемым тарифам по пригородным маршрутам в границах муниципального района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</si>
  <si>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</si>
  <si>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</si>
  <si>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</si>
  <si>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Строительство, реконструкция и капитальный ремонт и ремонт автомобильных дорог общего пользования местного значения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</si>
  <si>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</si>
  <si>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</si>
  <si>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</si>
  <si>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</si>
  <si>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</si>
  <si>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</si>
  <si>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</si>
  <si>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</si>
  <si>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</si>
  <si>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"Управление земельными и муниципальными ресурсами Людиновского района"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</si>
  <si>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</si>
  <si>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</si>
  <si>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</si>
  <si>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</si>
  <si>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</si>
  <si>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>Проведение комплексных кадастровых работ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</si>
  <si>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</si>
  <si>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</si>
  <si>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</si>
  <si>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</si>
  <si>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</si>
  <si>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</si>
  <si>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Оплата участия кадастрового инженера в проверках, проводимых в рамках осуществления муниципального земельного контроля</t>
  </si>
  <si>
    <t>Основное мероприятие "Проведение кадастровых работ по образованию земельных участков из земель сельскохозяйственного назначения, государственная собственность на которые не разграничена, для дальнейшего перевода их в земли запаса"</t>
  </si>
  <si>
    <t>Проведение кадастровых работ по образованию земельных участков из земель сельскохозяйственного назначения, государственная собственность на которые не разграничена, для дальнейшего перевода их в земли запаса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</si>
  <si>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</si>
  <si>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</si>
  <si>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Софинансирование мероприятий муниципальных программ развития малого и среднего предпринимательства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</si>
  <si>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</si>
  <si>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</si>
  <si>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>Муниципальная программа "Комплексное развитие сельских территорий в Людиновском районе"</t>
  </si>
  <si>
    <t>Содержание мест захоронения на территории сельских поселений Людиновского района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</si>
  <si>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</si>
  <si>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</si>
  <si>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</si>
  <si>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</si>
  <si>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</si>
  <si>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"Проектно-изыскательные работы"</t>
  </si>
  <si>
    <t>Проектно-изыскательные работы</t>
  </si>
  <si>
    <t>Основное мероприятие "Разработка землеустроительной документации по описанию границ (части границ) населенных пунктов для внесения в сведения ЕГРН и (или) разработку землеустроительной документации по описанию границ территориальных зон муниципального района "Город Людиново и Людиновский район" для внесения в сведения ЕГРН"</t>
  </si>
  <si>
    <t>Разработка землеустроительной документации по описанию границ (части границ) населенных пунктов для внесения в сведения ЕГРН и (или) разработку землеустроительной документации по описанию границ территориальных зон муниципального района "Город Людиново и Людиновский район" для внесения в сведения ЕГРН</t>
  </si>
  <si>
    <t>Основное мероприятие "Выполнение комплекса кадастровых работ"</t>
  </si>
  <si>
    <t>Выполнение комплекса кадастровых работ</t>
  </si>
  <si>
    <t>Основное мероприятие "Устранение реестровых ошибок для внесения в сведения УГРН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</si>
  <si>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</si>
  <si>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</si>
  <si>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</si>
  <si>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</si>
  <si>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жильем, коммунальными услугами населения и благоустройство территорий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</si>
  <si>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</si>
  <si>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</si>
  <si>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</t>
  </si>
  <si>
    <t xml:space="preserve"> Коммунальное хозяйство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</si>
  <si>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</si>
  <si>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</si>
  <si>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</si>
  <si>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Субсидии автономным учреждениям</t>
  </si>
  <si>
    <t>Основное мероприятие "Проведение конкурсов журналистских работ"</t>
  </si>
  <si>
    <t>Районный конкурс журналистских работ "Судьба и Родина-едины"</t>
  </si>
  <si>
    <t>Подпрограмма "Чистая вода в Людиновском районе"</t>
  </si>
  <si>
    <t>Основное мероприятие "Проведение мероприятий по нормативному содержанию независимых источников водоснабжения в поселениях"</t>
  </si>
  <si>
    <t>Проведение мероприятий по нормативному содержанию независимых источников водоснабжения в поселениях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</si>
  <si>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</si>
  <si>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</si>
  <si>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</si>
  <si>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</si>
  <si>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</si>
  <si>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</si>
  <si>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</si>
  <si>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</si>
  <si>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</si>
  <si>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Выполнение работ по замечаниям, предписаниям декларации безопасности ГТС</t>
  </si>
  <si>
    <t>Исполнение судебных актов</t>
  </si>
  <si>
    <t>Страхование ГТС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</si>
  <si>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</si>
  <si>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</si>
  <si>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>Устройство, реконструкция сетей уличного освещения в г.Людиново, прокладка электрических сетей на образованных улицах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</si>
  <si>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</si>
  <si>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Разработка проектно-сметной документации, строительство (модернизация) отопительных котельных с применением энергосберегающих оборудования и технологий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</si>
  <si>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</si>
  <si>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Подключение социальных объектов на селе к объектам инфраструктуры и благоустройство территорий ФАПов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</si>
  <si>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</si>
  <si>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</si>
  <si>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"Поддержание сводного тома ПДВ"</t>
  </si>
  <si>
    <t>Поддержание сводного тома ПДВ</t>
  </si>
  <si>
    <t>Основное мероприятие "Содержание полигона ТБО (рекультивация полигона ТБО, создание и содержание мест (площадок) накопления ТКО, обеспечение безопасности полигона ТБО)"</t>
  </si>
  <si>
    <t>Обеспечение безопасности полигона ТБО</t>
  </si>
  <si>
    <t>Основное мероприятие "Учет численности животных, проведение мероприятий по организации конкурсов-смотров животных"</t>
  </si>
  <si>
    <t>Учет численности животных, проведение мероприятий по организации конкурсов-смотров животных</t>
  </si>
  <si>
    <t>Мониторинг состояния окружающей среды Людиновского района</t>
  </si>
  <si>
    <t>Основное мероприятие "Мониторинг состояния окружающей среды Людиновского района"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</si>
  <si>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</si>
  <si>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</si>
  <si>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</si>
  <si>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</si>
  <si>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Административно-управленческий аппарат ЦКР</t>
  </si>
  <si>
    <t xml:space="preserve"> Уплата налогов, сборов и иных платежей</t>
  </si>
  <si>
    <t>Содержание передвижного центра культуры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</si>
  <si>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</si>
  <si>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</si>
  <si>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>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</si>
  <si>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</si>
  <si>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</si>
  <si>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</si>
  <si>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</si>
  <si>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</si>
  <si>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</si>
  <si>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</si>
  <si>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</si>
  <si>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</si>
  <si>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</si>
  <si>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</si>
  <si>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</si>
  <si>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>Содержание казенных учреждений культуры сельских поселений (СП "Село Заречный") (прочее содержание)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</si>
  <si>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</si>
  <si>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</si>
  <si>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</si>
  <si>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</si>
  <si>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</si>
  <si>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</si>
  <si>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</si>
  <si>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</si>
  <si>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</si>
  <si>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</si>
  <si>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</si>
  <si>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</si>
  <si>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</si>
  <si>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"Цифровая культура"</t>
  </si>
  <si>
    <t>Создание виртуальных концертных залов</t>
  </si>
  <si>
    <t>Государственная поддержка отрасли культуры (Государственная поддержка лучших сельских учреждений культуры)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</si>
  <si>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</si>
  <si>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</si>
  <si>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</si>
  <si>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</si>
  <si>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"Развитие системы отдыха и оздоровления детей Людиновского района"</t>
  </si>
  <si>
    <t>Организация отдыха и оздоровления детей (досуговая площадка)</t>
  </si>
  <si>
    <t>Другие вопросы в области культуры, кинематографии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</si>
  <si>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</si>
  <si>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</si>
  <si>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Содержание прочих учреждений культуры (отдел бухгалтерского учета)(прочее содержание)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</si>
  <si>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</si>
  <si>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</si>
  <si>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</si>
  <si>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</si>
  <si>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</si>
  <si>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</si>
  <si>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</si>
  <si>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Субсидии бюджетным учреждениям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</si>
  <si>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</si>
  <si>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</si>
  <si>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Компенсация отдельным категориям граждан оплаты взноса на капитальный ремонт общего имущества в многоквартирном доме</t>
  </si>
  <si>
    <t>Публичные нормативные социальные выплаты гражданам</t>
  </si>
  <si>
    <t>Основное мероприятие "Предоставление мер социальной поддержки гражданам, находящимся в трудной жизненной ситуации"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</si>
  <si>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</si>
  <si>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</si>
  <si>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</si>
  <si>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Оказание социальной помощи отдельным категориям граждан, находящимся в трудной жизненной ситуации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</si>
  <si>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</si>
  <si>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</si>
  <si>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</si>
  <si>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>Основное мероприятие "Социальная поддержка работников культуры проживающих и работающих в сельской местности"</t>
  </si>
  <si>
    <t>Социальная поддержка работников культуры, проживающих и работающих в сельской местности (СП д.Манино)</t>
  </si>
  <si>
    <t>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</si>
  <si>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</si>
  <si>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</si>
  <si>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</si>
  <si>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</si>
  <si>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</si>
  <si>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"Проведение ярмарок, приуроченных к историко-культурным событиям местного значения, и мероприятий событийного туризма (фестивалей, праздников, реконструкции значимых событий), приобретение сувенирной продукции, продуктов питания"</t>
  </si>
  <si>
    <t>Проведение ярмарок, приуроченных к историко-культурным событиям местного значения, и мероприятий событийного туризма (фестивалей, праздников, реконструкции значимых событий), приобретение сувенирной продукции, продуктов питания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</si>
  <si>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</si>
  <si>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</si>
  <si>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</si>
  <si>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муниципальному автономному учреждению "Редакция газеты "Людиновский рабочий"</t>
  </si>
  <si>
    <t>Оказание финансовой поддержки муниципальному автономному учреждению "Редакция газеты "Людиновский рабочий"</t>
  </si>
  <si>
    <t>Физкультурно-массовая работа с населением Людиновского района</t>
  </si>
  <si>
    <t>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</si>
  <si>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</si>
  <si>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Ремонт объектов спорта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</si>
  <si>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</si>
  <si>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</si>
  <si>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</si>
  <si>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</si>
  <si>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</si>
  <si>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Подпрограмма "Развитие физической культуры, массового спорта и спорта высших достижений"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</si>
  <si>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</si>
  <si>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</si>
  <si>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Ежемесячная денежная выплата, назначаемая в случае рождения третьего ребенка. за счет средств резервного фонда</t>
  </si>
  <si>
    <t>Осуществление ежемесячной выплаты в связи с рождением (усыновлением) первого ребенка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</si>
  <si>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</si>
  <si>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Другие вопросы в области социальной политики</t>
  </si>
  <si>
    <t>Организация исполнения переданных государственных полномочий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</si>
  <si>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</si>
  <si>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"Социальная поддержка общественных объединений ветеранов и инвалидов за счет местного бюджета"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</si>
  <si>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</si>
  <si>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</si>
  <si>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</si>
  <si>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</si>
  <si>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</si>
  <si>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</si>
  <si>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ФИЗИЧЕСКАЯ КУЛЬТУРА И СПОРТ</t>
  </si>
  <si>
    <t>Физическая культура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</si>
  <si>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</si>
  <si>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</si>
  <si>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 и спорта</t>
  </si>
  <si>
    <t>Содержание учреждений в сфере физической культуры и спорта (прочее содержание)</t>
  </si>
  <si>
    <t>Социальные выплаты к пенсиям лицам, замещавшим должности муниципальной службы</t>
  </si>
  <si>
    <t>Охрана семьи и детства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</si>
  <si>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</si>
  <si>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</si>
  <si>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</si>
  <si>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</si>
  <si>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"Обеспечение социальных выплат, пособий, компенсаций детям, семьям с детьми"</t>
  </si>
  <si>
    <t>Обеспечение социальных выплат, пособий, компенсаций детям и семьям с детьми</t>
  </si>
  <si>
    <t>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</si>
  <si>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</si>
  <si>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>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</si>
  <si>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</si>
  <si>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</si>
  <si>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</si>
  <si>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Основное мероприятие "Реализация мероприятий по экологической реабилитации Людиновского водохранилища в городе Людиново, включая внесение штамма хлореллы (альголизация) и зарыбление водохранилища"</t>
  </si>
  <si>
    <t>Реализация мероприятий по экологической реабилитации Людиновского водохранилища</t>
  </si>
  <si>
    <t>ОБРАЗОВАНИЕ</t>
  </si>
  <si>
    <t>Дошкольное образование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</si>
  <si>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</si>
  <si>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</si>
  <si>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 xml:space="preserve"> Расходы на выплаты персоналу казенных учреждений</t>
  </si>
  <si>
    <t xml:space="preserve"> Содержание казенных учреждений в сфере дошкольного образования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</si>
  <si>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</si>
  <si>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</si>
  <si>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Создание условий для осуществления присмотра и ухода за детьми в муниципальных дошкольных образовательных организациях</t>
  </si>
  <si>
    <t>Изменение организационно-финансовых механизмов развития системы дошкольного образования (питание)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</si>
  <si>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</si>
  <si>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</si>
  <si>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"Создание условий получения качественного образования"</t>
  </si>
  <si>
    <t>Модернизация системы образования</t>
  </si>
  <si>
    <t>Повышение уровня комплексной безопасности в образовательных организациях</t>
  </si>
  <si>
    <t>Общее образование</t>
  </si>
  <si>
    <t>КУЛЬТУРА, КИНЕМАТОГРАФИЯ</t>
  </si>
  <si>
    <t>Культура</t>
  </si>
  <si>
    <t>Муниципальная программа "Доступная среда в Людиновском районе"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</si>
  <si>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</si>
  <si>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</si>
  <si>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</si>
  <si>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</si>
  <si>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</si>
  <si>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</si>
  <si>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</si>
  <si>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</si>
  <si>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</si>
  <si>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</si>
  <si>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</si>
  <si>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</si>
  <si>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</si>
  <si>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</si>
  <si>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</si>
  <si>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</si>
  <si>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</si>
  <si>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</si>
  <si>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</si>
  <si>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</si>
  <si>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</si>
  <si>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</si>
  <si>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</si>
  <si>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Дополнительное образование детей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</si>
  <si>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</si>
  <si>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</si>
  <si>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</si>
  <si>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</si>
  <si>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Содержание образовательных учреждений дополнительного образования (прочее содержание)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</si>
  <si>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</si>
  <si>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</si>
  <si>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</si>
  <si>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</si>
  <si>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</si>
  <si>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</si>
  <si>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</si>
  <si>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</si>
  <si>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</si>
  <si>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</si>
  <si>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</si>
  <si>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</si>
  <si>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</si>
  <si>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Основное мероприятие "Поддержка одаренных детей и их наставников"</t>
  </si>
  <si>
    <t>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</si>
  <si>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</si>
  <si>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</si>
  <si>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Организация отдыха и оздоровления детей (оздоровительный лагерь)</t>
  </si>
  <si>
    <t xml:space="preserve"> Другие вопросы в области образования</t>
  </si>
  <si>
    <t>Основное мероприятие "Развитие служб обеспечения деятельности в образовании"</t>
  </si>
  <si>
    <t>Содержание отдела бухгалтерского учета</t>
  </si>
  <si>
    <t>Содержание информационно-методического отдела</t>
  </si>
  <si>
    <t>Бюджетные ассигнования в соответствии с решением ЛРС от 23.12.2021 г. № 100 (в ред. от 30.12.2022 г. № 154)</t>
  </si>
  <si>
    <t>Исполнено</t>
  </si>
  <si>
    <t>Непрограммные расходы (расходы на исполнения представления Контрольно-счетной палаты)</t>
  </si>
  <si>
    <t>000</t>
  </si>
  <si>
    <t>66 0 00 00000</t>
  </si>
  <si>
    <t>66 0 00 01000</t>
  </si>
  <si>
    <t>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</si>
  <si>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</si>
  <si>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</si>
  <si>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</si>
  <si>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</si>
  <si>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</si>
  <si>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</si>
  <si>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</si>
  <si>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</si>
  <si>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</si>
  <si>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51 0 03 00400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</si>
  <si>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</si>
  <si>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</si>
  <si>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</si>
  <si>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</si>
  <si>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</si>
  <si>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</si>
  <si>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</si>
  <si>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</si>
  <si>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</si>
  <si>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79 0 01 00000</t>
  </si>
  <si>
    <t>79 0 01 01000</t>
  </si>
  <si>
    <t>07 0 00 00000</t>
  </si>
  <si>
    <t>07 1 00 00000</t>
  </si>
  <si>
    <t>07 1 02 00000</t>
  </si>
  <si>
    <t>07 1 02 01000</t>
  </si>
  <si>
    <t>07 2 00 00000</t>
  </si>
  <si>
    <t>07 2 01 00000</t>
  </si>
  <si>
    <t>07 2 01 02000</t>
  </si>
  <si>
    <t>11 0 00 00000</t>
  </si>
  <si>
    <t>11 4 00 00000</t>
  </si>
  <si>
    <t>11 4 01 00000</t>
  </si>
  <si>
    <t>11 4 01 00800</t>
  </si>
  <si>
    <t>12 0 00 00000</t>
  </si>
  <si>
    <t>12 4 00 00000</t>
  </si>
  <si>
    <t>12 4 01 00000</t>
  </si>
  <si>
    <t>12 4 01 00900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</si>
  <si>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</si>
  <si>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</si>
  <si>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</si>
  <si>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</si>
  <si>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</si>
  <si>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</si>
  <si>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</si>
  <si>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</si>
  <si>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</si>
  <si>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</si>
  <si>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51 0 16 00000</t>
  </si>
  <si>
    <t>51 0 16 01000</t>
  </si>
  <si>
    <t>51 0 21 00000</t>
  </si>
  <si>
    <t>51 0 21 01000</t>
  </si>
  <si>
    <t>78 0 00 00000</t>
  </si>
  <si>
    <t>78 0 01 00000</t>
  </si>
  <si>
    <t>78 0 01 04000</t>
  </si>
  <si>
    <t>78 0 02 00000</t>
  </si>
  <si>
    <t>78 0 02 04000</t>
  </si>
  <si>
    <t>78 0 03 00000</t>
  </si>
  <si>
    <t>78 0 03 04200</t>
  </si>
  <si>
    <t>78 0 03 04300</t>
  </si>
  <si>
    <t>80 0 00 00000</t>
  </si>
  <si>
    <t>80 0 01 00000</t>
  </si>
  <si>
    <t>80 0 01 01000</t>
  </si>
  <si>
    <t>80 0 02 00000</t>
  </si>
  <si>
    <t>80 0 02 01000</t>
  </si>
  <si>
    <t>98 0 00 00000</t>
  </si>
  <si>
    <t>98 0 00 55490</t>
  </si>
  <si>
    <t>87 0 00 00000</t>
  </si>
  <si>
    <t>87 0 00 59340</t>
  </si>
  <si>
    <t>08 0 00 00000</t>
  </si>
  <si>
    <t>08 0 02 00000</t>
  </si>
  <si>
    <t>08 0 02 01100</t>
  </si>
  <si>
    <t>08 0 02 03100</t>
  </si>
  <si>
    <t>08 0 02 03200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</si>
  <si>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</si>
  <si>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</si>
  <si>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</si>
  <si>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</si>
  <si>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</si>
  <si>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</si>
  <si>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</si>
  <si>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</si>
  <si>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</si>
  <si>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</si>
  <si>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51 0 14 00000</t>
  </si>
  <si>
    <t>51 0 14 00500</t>
  </si>
  <si>
    <t>10 2 00 00000</t>
  </si>
  <si>
    <t>10 2 01 00000</t>
  </si>
  <si>
    <t>10 2 01 01000</t>
  </si>
  <si>
    <t>25 0 00 00000</t>
  </si>
  <si>
    <t>25 1 00 00000</t>
  </si>
  <si>
    <t>25 1 01 00000</t>
  </si>
  <si>
    <t>25 1 01 01000</t>
  </si>
  <si>
    <t>25 1 03 00000</t>
  </si>
  <si>
    <t>25 1 03 01000</t>
  </si>
  <si>
    <t>57 0 00 00000</t>
  </si>
  <si>
    <t>57 0 00 88410</t>
  </si>
  <si>
    <t>15 0 00 00000</t>
  </si>
  <si>
    <t>15 1 00 00000</t>
  </si>
  <si>
    <t>15 1 01 00000</t>
  </si>
  <si>
    <t>15 1 01 01100</t>
  </si>
  <si>
    <t>24 0 00 00000</t>
  </si>
  <si>
    <t>24 1 00 00000</t>
  </si>
  <si>
    <t>24 1 01 00000</t>
  </si>
  <si>
    <t>24 1 01 01000</t>
  </si>
  <si>
    <t>24 1 03 00000</t>
  </si>
  <si>
    <t>24 1 03 01000</t>
  </si>
  <si>
    <t>25 1 02 00000</t>
  </si>
  <si>
    <t>25 1 02 01000</t>
  </si>
  <si>
    <t>25 2 00 00000</t>
  </si>
  <si>
    <t>25 2 01 00000</t>
  </si>
  <si>
    <t>25 2 01 01000</t>
  </si>
  <si>
    <t>38 0 00 00000</t>
  </si>
  <si>
    <t>38 0 01 00000</t>
  </si>
  <si>
    <t>38 0 01 01000</t>
  </si>
  <si>
    <t>38 0 02 00000</t>
  </si>
  <si>
    <t>38 0 02 01000</t>
  </si>
  <si>
    <t>38 0 03 00000</t>
  </si>
  <si>
    <t>38 0 03 L5110</t>
  </si>
  <si>
    <t>38 0 04 00000</t>
  </si>
  <si>
    <t>38 0 04 01000</t>
  </si>
  <si>
    <t>38 0 08 00000</t>
  </si>
  <si>
    <t>38 0 08 01000</t>
  </si>
  <si>
    <t>38 0 09 00000</t>
  </si>
  <si>
    <t>38 0 09 01000</t>
  </si>
  <si>
    <t>38 0 13 00000</t>
  </si>
  <si>
    <t>38 0 13 01000</t>
  </si>
  <si>
    <t>38 0 14 00000</t>
  </si>
  <si>
    <t>38 0 14 01000</t>
  </si>
  <si>
    <t>44 0 00 00000</t>
  </si>
  <si>
    <t>44 0 01 00000</t>
  </si>
  <si>
    <t>44 0 01 S6840</t>
  </si>
  <si>
    <t>44 0 02 00000</t>
  </si>
  <si>
    <t>44 0 02 01000</t>
  </si>
  <si>
    <t>48 0 00 00000</t>
  </si>
  <si>
    <t>48 2 00 00000</t>
  </si>
  <si>
    <t>48 2 01 00000</t>
  </si>
  <si>
    <t>48 2 01 03000</t>
  </si>
  <si>
    <t>58 0 00 00000</t>
  </si>
  <si>
    <t>58 0 02 00000</t>
  </si>
  <si>
    <t>58 0 02 01000</t>
  </si>
  <si>
    <t>58 0 03 00000</t>
  </si>
  <si>
    <t>58 0 03 01000</t>
  </si>
  <si>
    <t>58 0 06 00000</t>
  </si>
  <si>
    <t>58 0 06 01000</t>
  </si>
  <si>
    <t>58 0 07 00000</t>
  </si>
  <si>
    <t>58 0 07 01000</t>
  </si>
  <si>
    <t>58 0 08 00000</t>
  </si>
  <si>
    <t>58 0 08 01000</t>
  </si>
  <si>
    <t>58 0 12 00000</t>
  </si>
  <si>
    <t>58 0 12 01000</t>
  </si>
  <si>
    <t>58 0 13 00000</t>
  </si>
  <si>
    <t>58 0 13 S6233</t>
  </si>
  <si>
    <t>05 0 00 00000</t>
  </si>
  <si>
    <t>05 3 00 00000</t>
  </si>
  <si>
    <t>05 3 02 00000</t>
  </si>
  <si>
    <t>05 3 02 01000</t>
  </si>
  <si>
    <t>05 1 00 00000</t>
  </si>
  <si>
    <t>05 1 06 00000</t>
  </si>
  <si>
    <t>05 1 06 01000</t>
  </si>
  <si>
    <t>05 2 00 00000</t>
  </si>
  <si>
    <t>05 2 02 00000</t>
  </si>
  <si>
    <t>05 2 02 01000</t>
  </si>
  <si>
    <t>28 0 00 00000</t>
  </si>
  <si>
    <t>28 0 01 00000</t>
  </si>
  <si>
    <t>28 0 01 01000</t>
  </si>
  <si>
    <t>28 0 02 00000</t>
  </si>
  <si>
    <t>28 0 02 01000</t>
  </si>
  <si>
    <t>28 0 04 00000</t>
  </si>
  <si>
    <t>28 0 04 01000</t>
  </si>
  <si>
    <t>28 0 04 03000</t>
  </si>
  <si>
    <t>30 0 00 00000</t>
  </si>
  <si>
    <t>30 0 02 00000</t>
  </si>
  <si>
    <t>30 0 02 01040</t>
  </si>
  <si>
    <t>30 0 02 01060</t>
  </si>
  <si>
    <t>30 0 02 01080</t>
  </si>
  <si>
    <t>30 0 02 86060</t>
  </si>
  <si>
    <t>48 2 01 02000</t>
  </si>
  <si>
    <t>12 0 02 00000</t>
  </si>
  <si>
    <t>12 0 02 01000</t>
  </si>
  <si>
    <t>12 0 06 00000</t>
  </si>
  <si>
    <t>12 0 06 01000</t>
  </si>
  <si>
    <t>12 0 07 00000</t>
  </si>
  <si>
    <t>12 0 07 01000</t>
  </si>
  <si>
    <t>12 0 08 00000</t>
  </si>
  <si>
    <t>12 0 08 01000</t>
  </si>
  <si>
    <t>12 0 09 00000</t>
  </si>
  <si>
    <t>12 0 09 00150</t>
  </si>
  <si>
    <t>160 00 00000</t>
  </si>
  <si>
    <t>16 1 00 00000</t>
  </si>
  <si>
    <t>16 1 01 00000</t>
  </si>
  <si>
    <t>16 1 01 01110</t>
  </si>
  <si>
    <t>16 1 01 01120</t>
  </si>
  <si>
    <t>16 1 02 00000</t>
  </si>
  <si>
    <t>16 1 02 16020</t>
  </si>
  <si>
    <t>16 1 04 00000</t>
  </si>
  <si>
    <t>16 1 04 S6040</t>
  </si>
  <si>
    <t>16 1 05 00000</t>
  </si>
  <si>
    <t>16 1 05 02010</t>
  </si>
  <si>
    <t>16 1 05 02020</t>
  </si>
  <si>
    <t>16 2 00 00000</t>
  </si>
  <si>
    <t>16 2 09 00000</t>
  </si>
  <si>
    <t>16 2 09 01000</t>
  </si>
  <si>
    <t>16 2 09 02000</t>
  </si>
  <si>
    <t>16 0 00 00000</t>
  </si>
  <si>
    <t>16 2 01 00000</t>
  </si>
  <si>
    <t>16 2 01 01110</t>
  </si>
  <si>
    <t>16 2 01 01120</t>
  </si>
  <si>
    <t>16 2 02 00000</t>
  </si>
  <si>
    <t>16 2 02 16080</t>
  </si>
  <si>
    <t>16 2 03 00000</t>
  </si>
  <si>
    <t>16 2 03 16090</t>
  </si>
  <si>
    <t>16 2 04 00000</t>
  </si>
  <si>
    <t>16 2 04 01000</t>
  </si>
  <si>
    <t>16 2 04 L3040</t>
  </si>
  <si>
    <t>16 2 07 00000</t>
  </si>
  <si>
    <t>16 2 07 01000</t>
  </si>
  <si>
    <t>16 2 09 S6112</t>
  </si>
  <si>
    <t>16 2 14 00000</t>
  </si>
  <si>
    <t>16 2 14 53030</t>
  </si>
  <si>
    <t>16 2 17 16217</t>
  </si>
  <si>
    <t>18 0 00 00000</t>
  </si>
  <si>
    <t>18 2 00 00000</t>
  </si>
  <si>
    <t>18 2 ЕВ 00000</t>
  </si>
  <si>
    <t>11 0 01 00000</t>
  </si>
  <si>
    <t>11 0 01 01110</t>
  </si>
  <si>
    <t>11 0 01 01120</t>
  </si>
  <si>
    <t>11 0 01 S7010</t>
  </si>
  <si>
    <t>11 0 06 00000</t>
  </si>
  <si>
    <t>11 0 06 05000</t>
  </si>
  <si>
    <t>11 0 08 00000</t>
  </si>
  <si>
    <t>11 0 08 01000</t>
  </si>
  <si>
    <t>11 0 09 00000</t>
  </si>
  <si>
    <t>11 0 09 01000</t>
  </si>
  <si>
    <t>16 3 00 00000</t>
  </si>
  <si>
    <t>16 3 01 00000</t>
  </si>
  <si>
    <t>16 3 01 01110</t>
  </si>
  <si>
    <t>16 3 01 01120</t>
  </si>
  <si>
    <t>06 0 00 00000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</si>
  <si>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</si>
  <si>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</si>
  <si>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</si>
  <si>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</si>
  <si>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</si>
  <si>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</si>
  <si>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</si>
  <si>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</si>
  <si>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</si>
  <si>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</si>
  <si>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</si>
  <si>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</si>
  <si>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</si>
  <si>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</si>
  <si>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</si>
  <si>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18 3 01 01300</t>
  </si>
  <si>
    <t>18 3 01 S8070</t>
  </si>
  <si>
    <t xml:space="preserve"> Непрограммные расходы</t>
  </si>
  <si>
    <t xml:space="preserve"> Непрограммные расходы (расходы на исполнения представления Контрольно-счетной палаты)</t>
  </si>
  <si>
    <t>03 0 00 00000</t>
  </si>
  <si>
    <t>03 0 02 00000</t>
  </si>
  <si>
    <t>03 0 02 03050</t>
  </si>
  <si>
    <t>16 0 01 00000</t>
  </si>
  <si>
    <t>16 0 01 01110</t>
  </si>
  <si>
    <t>16 0 01 01210</t>
  </si>
  <si>
    <t>16 2 06 00000</t>
  </si>
  <si>
    <t>16 2 06 01000</t>
  </si>
  <si>
    <t>16 2 08 00000</t>
  </si>
  <si>
    <t>16 2 08 01000</t>
  </si>
  <si>
    <t>51 0 04 00000</t>
  </si>
  <si>
    <t>51 0 04 00400</t>
  </si>
  <si>
    <t>04 0 00 00000</t>
  </si>
  <si>
    <t>04 0 02 00000</t>
  </si>
  <si>
    <t>04 0 02 01000</t>
  </si>
  <si>
    <t>11 0 02 00000</t>
  </si>
  <si>
    <t>11 0 02 06000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</si>
  <si>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</si>
  <si>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</si>
  <si>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</si>
  <si>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</si>
  <si>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</si>
  <si>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</si>
  <si>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</si>
  <si>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</si>
  <si>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</si>
  <si>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</si>
  <si>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</si>
  <si>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</si>
  <si>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</si>
  <si>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</si>
  <si>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</si>
  <si>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</si>
  <si>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</si>
  <si>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</si>
  <si>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</si>
  <si>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</si>
  <si>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11 0 03 03335</t>
  </si>
  <si>
    <t>11 0 03 L4670</t>
  </si>
  <si>
    <t>11 0 04 00000</t>
  </si>
  <si>
    <t>11 0 04 03110</t>
  </si>
  <si>
    <t>11 0 04 03120</t>
  </si>
  <si>
    <t>11 0 04 L5192</t>
  </si>
  <si>
    <t>11 0 05 00000</t>
  </si>
  <si>
    <t>11 0 05 04000</t>
  </si>
  <si>
    <t>11 0 05 L2990</t>
  </si>
  <si>
    <t>11 0 A3 00000</t>
  </si>
  <si>
    <t>11 0 A3 54530</t>
  </si>
  <si>
    <t>11 0 A3 55195</t>
  </si>
  <si>
    <t>11 0 A3 55196</t>
  </si>
  <si>
    <t>18 3 01 01600</t>
  </si>
  <si>
    <t>11 0 07 00000</t>
  </si>
  <si>
    <t>11 0 07 02210</t>
  </si>
  <si>
    <t>11 0 07 02220</t>
  </si>
  <si>
    <t>51 0 05 00000</t>
  </si>
  <si>
    <t>51 0 05 00400</t>
  </si>
  <si>
    <t xml:space="preserve"> Осуществление ежемесячных выплат на детей в возрасте от трех до семи лет включительно</t>
  </si>
  <si>
    <t xml:space="preserve"> Публичные нормативные социальные выплаты гражданам</t>
  </si>
  <si>
    <t>45 0 00 00000</t>
  </si>
  <si>
    <t>45 0 04 00000</t>
  </si>
  <si>
    <t>45 0 04 03410</t>
  </si>
  <si>
    <t>03 0 01 R4620</t>
  </si>
  <si>
    <t>03 0 02 01000</t>
  </si>
  <si>
    <t>03 0 02 03010</t>
  </si>
  <si>
    <t>03 0 02 03020</t>
  </si>
  <si>
    <t>03 0 02 03040</t>
  </si>
  <si>
    <t>03 0 02 03060</t>
  </si>
  <si>
    <t>03 0 02 52200</t>
  </si>
  <si>
    <t>03 0 02 52500</t>
  </si>
  <si>
    <t>03 0 05 00000</t>
  </si>
  <si>
    <t>03 0 05 01510</t>
  </si>
  <si>
    <t>03 0 05 01520</t>
  </si>
  <si>
    <t>03 0 05 01530</t>
  </si>
  <si>
    <t>03 0 05 01540</t>
  </si>
  <si>
    <t>03 0 05 01550</t>
  </si>
  <si>
    <t>78 0 03 04100</t>
  </si>
  <si>
    <t>16 1 03 00000</t>
  </si>
  <si>
    <t>16 1 03 16030</t>
  </si>
  <si>
    <t>45 0 01 00000</t>
  </si>
  <si>
    <t>45 0 01 03300</t>
  </si>
  <si>
    <t>45 0 01 R3020</t>
  </si>
  <si>
    <t>45 0 01 R302F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</si>
  <si>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</si>
  <si>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</si>
  <si>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</si>
  <si>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</si>
  <si>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</si>
  <si>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</si>
  <si>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</si>
  <si>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5084F</t>
  </si>
  <si>
    <t>45 0 P 155730</t>
  </si>
  <si>
    <t>45 0 P1 Д0840</t>
  </si>
  <si>
    <t>03 0 02 03190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</si>
  <si>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</si>
  <si>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</si>
  <si>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</si>
  <si>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</si>
  <si>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</si>
  <si>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</si>
  <si>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</si>
  <si>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</si>
  <si>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</si>
  <si>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</si>
  <si>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</si>
  <si>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</si>
  <si>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</si>
  <si>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</si>
  <si>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</si>
  <si>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</si>
  <si>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</si>
  <si>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</si>
  <si>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</si>
  <si>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</si>
  <si>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</si>
  <si>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</si>
  <si>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</si>
  <si>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43 0 01 00000</t>
  </si>
  <si>
    <t>43 0 01 01000</t>
  </si>
  <si>
    <t>43 0 02 00000</t>
  </si>
  <si>
    <t>43 0 02 01000</t>
  </si>
  <si>
    <t>43 0 03 00000</t>
  </si>
  <si>
    <t>43 0 03 01000</t>
  </si>
  <si>
    <t>23 0 00 00000</t>
  </si>
  <si>
    <t>23 0 01 00000</t>
  </si>
  <si>
    <t>23 0 01 01000</t>
  </si>
  <si>
    <t>23 0 02 00000</t>
  </si>
  <si>
    <t>23 0 02 01000</t>
  </si>
  <si>
    <t>51 0 03 00000</t>
  </si>
  <si>
    <t>51 0 03 00220</t>
  </si>
  <si>
    <t xml:space="preserve">Исполнение  расходов бюджета муниципального района "Город Людиново и Людиновский район" за 2022 год  по разделам и подразделам классификации расходов бюджетов 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</si>
  <si>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</si>
  <si>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Приложение № 3</t>
  </si>
  <si>
    <t xml:space="preserve">к решению  Людиновского Районного Собрания "Об исполнении бюджета муниципального района "Город Людиново и Людиновский район" за 2022 год"   </t>
  </si>
  <si>
    <t>от  07.06.2023 №180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</si>
</sst>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70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8" fillId="6" borderId="1" xfId="0" applyFont="1" applyFill="1" applyBorder="1"/>
    <xf numFmtId="0" fontId="8" fillId="6" borderId="1" xfId="0" applyFont="1" applyFill="1" applyBorder="1" applyAlignment="1">
      <alignment vertical="center"/>
    </xf>
    <xf numFmtId="1" fontId="7" fillId="0" borderId="2" xfId="8" applyNumberFormat="1" applyFont="1" applyProtection="1">
      <alignment horizontal="center" vertical="top" shrinkToFit="1"/>
    </xf>
    <xf numFmtId="1" fontId="10" fillId="0" borderId="2" xfId="8" applyNumberFormat="1" applyFont="1" applyProtection="1">
      <alignment horizontal="center" vertical="top" shrinkToFit="1"/>
    </xf>
    <xf numFmtId="1" fontId="7" fillId="0" borderId="4" xfId="8" applyNumberFormat="1" applyFont="1" applyBorder="1" applyProtection="1">
      <alignment horizontal="center" vertical="top" shrinkToFit="1"/>
    </xf>
    <xf numFmtId="49" fontId="7" fillId="0" borderId="3" xfId="14" applyNumberFormat="1" applyFont="1" applyBorder="1" applyAlignment="1" applyProtection="1">
      <alignment horizontal="center" vertical="top" wrapText="1"/>
    </xf>
    <xf numFmtId="1" fontId="7" fillId="0" borderId="5" xfId="8" applyNumberFormat="1" applyFont="1" applyBorder="1" applyProtection="1">
      <alignment horizontal="center" vertical="top" shrinkToFit="1"/>
    </xf>
    <xf numFmtId="0" fontId="7" fillId="0" borderId="2" xfId="21" applyNumberFormat="1" applyFont="1" applyAlignment="1" applyProtection="1">
      <alignment horizontal="center" vertical="center" shrinkToFit="1"/>
    </xf>
    <xf numFmtId="0" fontId="7" fillId="0" borderId="2" xfId="7" applyNumberFormat="1" applyFont="1" applyProtection="1">
      <alignment vertical="top" wrapText="1"/>
    </xf>
    <xf numFmtId="4" fontId="7" fillId="5" borderId="2" xfId="9" applyNumberFormat="1" applyFont="1" applyFill="1" applyProtection="1">
      <alignment horizontal="right" vertical="top" shrinkToFit="1"/>
    </xf>
    <xf numFmtId="4" fontId="7" fillId="5" borderId="4" xfId="9" applyNumberFormat="1" applyFont="1" applyFill="1" applyBorder="1" applyProtection="1">
      <alignment horizontal="right" vertical="top" shrinkToFit="1"/>
    </xf>
    <xf numFmtId="4" fontId="10" fillId="0" borderId="3" xfId="0" applyNumberFormat="1" applyFont="1" applyBorder="1" applyProtection="1">
      <protection locked="0"/>
    </xf>
    <xf numFmtId="4" fontId="7" fillId="5" borderId="5" xfId="9" applyNumberFormat="1" applyFont="1" applyFill="1" applyBorder="1" applyProtection="1">
      <alignment horizontal="right" vertical="top" shrinkToFit="1"/>
    </xf>
    <xf numFmtId="0" fontId="10" fillId="6" borderId="1" xfId="0" applyFont="1" applyFill="1" applyBorder="1" applyAlignment="1">
      <alignment wrapText="1"/>
    </xf>
    <xf numFmtId="0" fontId="10" fillId="0" borderId="3" xfId="0" applyFont="1" applyBorder="1" applyAlignment="1" applyProtection="1">
      <alignment horizontal="center"/>
      <protection locked="0"/>
    </xf>
    <xf numFmtId="0" fontId="7" fillId="0" borderId="2" xfId="7" applyNumberFormat="1" applyFont="1" applyAlignment="1" applyProtection="1">
      <alignment horizontal="left" vertical="top" wrapText="1"/>
    </xf>
    <xf numFmtId="0" fontId="7" fillId="0" borderId="2" xfId="7" applyNumberFormat="1" applyFont="1" applyAlignment="1" applyProtection="1">
      <alignment vertical="top" wrapText="1"/>
    </xf>
    <xf numFmtId="0" fontId="7" fillId="0" borderId="2" xfId="7" applyNumberFormat="1" applyFont="1" applyAlignment="1" applyProtection="1">
      <alignment vertical="top" wrapText="1" readingOrder="1"/>
    </xf>
    <xf numFmtId="1" fontId="7" fillId="0" borderId="2" xfId="8" applyNumberFormat="1" applyFont="1" applyAlignment="1" applyProtection="1">
      <alignment horizontal="justify" vertical="top" wrapText="1" shrinkToFit="1"/>
    </xf>
    <xf numFmtId="0" fontId="0" fillId="0" borderId="0" xfId="0" applyAlignment="1" applyProtection="1">
      <alignment horizontal="justify" wrapText="1"/>
      <protection locked="0"/>
    </xf>
    <xf numFmtId="0" fontId="7" fillId="0" borderId="2" xfId="7" applyNumberFormat="1" applyFont="1" applyAlignment="1" applyProtection="1">
      <alignment horizontal="justify" vertical="top" wrapText="1" readingOrder="2"/>
    </xf>
    <xf numFmtId="0" fontId="7" fillId="0" borderId="2" xfId="7" applyNumberFormat="1" applyFont="1" applyAlignment="1" applyProtection="1">
      <alignment horizontal="justify" vertical="top" wrapText="1"/>
    </xf>
    <xf numFmtId="0" fontId="7" fillId="0" borderId="4" xfId="7" applyNumberFormat="1" applyFont="1" applyBorder="1" applyAlignment="1" applyProtection="1">
      <alignment horizontal="justify" vertical="top" wrapText="1"/>
    </xf>
    <xf numFmtId="49" fontId="7" fillId="0" borderId="3" xfId="8" applyNumberFormat="1" applyFont="1" applyBorder="1" applyAlignment="1" applyProtection="1">
      <alignment horizontal="justify" vertical="top" wrapText="1"/>
    </xf>
    <xf numFmtId="0" fontId="7" fillId="0" borderId="5" xfId="7" applyNumberFormat="1" applyFont="1" applyBorder="1" applyAlignment="1" applyProtection="1">
      <alignment horizontal="justify" vertical="top" wrapText="1"/>
    </xf>
    <xf numFmtId="0" fontId="7" fillId="0" borderId="6" xfId="21" applyNumberFormat="1" applyFont="1" applyBorder="1" applyAlignment="1" applyProtection="1">
      <alignment horizontal="center" vertical="center" shrinkToFit="1"/>
    </xf>
    <xf numFmtId="0" fontId="7" fillId="0" borderId="3" xfId="21" applyNumberFormat="1" applyFont="1" applyBorder="1" applyAlignment="1" applyProtection="1">
      <alignment horizontal="center" vertical="center" shrinkToFit="1"/>
    </xf>
    <xf numFmtId="4" fontId="7" fillId="5" borderId="2" xfId="9" applyNumberFormat="1" applyFont="1" applyFill="1" applyAlignment="1" applyProtection="1">
      <alignment horizontal="right" vertical="top" wrapText="1" shrinkToFit="1"/>
    </xf>
    <xf numFmtId="1" fontId="7" fillId="0" borderId="2" xfId="4" applyNumberFormat="1" applyFont="1" applyBorder="1" applyAlignment="1" applyProtection="1">
      <alignment horizontal="center" vertical="top" shrinkToFit="1"/>
    </xf>
    <xf numFmtId="0" fontId="7" fillId="5" borderId="2" xfId="13" applyNumberFormat="1" applyFont="1" applyFill="1" applyBorder="1" applyAlignment="1" applyProtection="1">
      <alignment vertical="top" wrapText="1"/>
    </xf>
    <xf numFmtId="49" fontId="7" fillId="5" borderId="2" xfId="11" applyNumberFormat="1" applyFont="1" applyFill="1" applyAlignment="1" applyProtection="1">
      <alignment horizontal="left" vertical="top" wrapText="1"/>
    </xf>
    <xf numFmtId="1" fontId="7" fillId="0" borderId="2" xfId="8" applyNumberFormat="1" applyFont="1" applyAlignment="1" applyProtection="1">
      <alignment horizontal="center" vertical="top" wrapText="1" shrinkToFit="1"/>
    </xf>
    <xf numFmtId="0" fontId="9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1" fontId="9" fillId="0" borderId="6" xfId="8" applyNumberFormat="1" applyFont="1" applyBorder="1" applyProtection="1">
      <alignment horizontal="center" vertical="top" shrinkToFit="1"/>
    </xf>
    <xf numFmtId="1" fontId="9" fillId="0" borderId="3" xfId="8" applyNumberFormat="1" applyFont="1" applyBorder="1" applyProtection="1">
      <alignment horizontal="center" vertical="top" shrinkToFit="1"/>
    </xf>
    <xf numFmtId="4" fontId="9" fillId="5" borderId="3" xfId="9" applyNumberFormat="1" applyFont="1" applyFill="1" applyBorder="1" applyProtection="1">
      <alignment horizontal="right" vertical="top" shrinkToFit="1"/>
    </xf>
    <xf numFmtId="0" fontId="9" fillId="0" borderId="2" xfId="7" applyNumberFormat="1" applyFont="1" applyAlignment="1" applyProtection="1">
      <alignment horizontal="justify" vertical="top" wrapText="1"/>
    </xf>
    <xf numFmtId="4" fontId="9" fillId="5" borderId="2" xfId="9" applyNumberFormat="1" applyFont="1" applyFill="1" applyProtection="1">
      <alignment horizontal="right" vertical="top" shrinkToFit="1"/>
    </xf>
    <xf numFmtId="1" fontId="9" fillId="0" borderId="5" xfId="8" applyNumberFormat="1" applyFont="1" applyBorder="1" applyProtection="1">
      <alignment horizontal="center" vertical="top" shrinkToFit="1"/>
    </xf>
    <xf numFmtId="4" fontId="9" fillId="5" borderId="5" xfId="9" applyNumberFormat="1" applyFont="1" applyFill="1" applyBorder="1" applyProtection="1">
      <alignment horizontal="right" vertical="top" shrinkToFit="1"/>
    </xf>
    <xf numFmtId="0" fontId="9" fillId="0" borderId="2" xfId="7" applyNumberFormat="1" applyFont="1" applyAlignment="1" applyProtection="1">
      <alignment horizontal="left" vertical="top" wrapText="1" readingOrder="1"/>
    </xf>
    <xf numFmtId="0" fontId="7" fillId="0" borderId="1" xfId="2" applyNumberFormat="1" applyFont="1" applyProtection="1"/>
    <xf numFmtId="0" fontId="10" fillId="0" borderId="0" xfId="0" applyFont="1" applyProtection="1">
      <protection locked="0"/>
    </xf>
    <xf numFmtId="4" fontId="9" fillId="5" borderId="2" xfId="12" applyNumberFormat="1" applyFont="1" applyFill="1" applyAlignment="1" applyProtection="1">
      <alignment horizontal="right" vertical="center" shrinkToFit="1"/>
    </xf>
    <xf numFmtId="0" fontId="0" fillId="0" borderId="0" xfId="0" applyAlignment="1" applyProtection="1">
      <alignment vertic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7" fillId="6" borderId="1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top" wrapText="1"/>
    </xf>
    <xf numFmtId="0" fontId="7" fillId="0" borderId="1" xfId="3" applyNumberFormat="1" applyFont="1" applyAlignment="1" applyProtection="1">
      <alignment horizontal="right"/>
    </xf>
    <xf numFmtId="0" fontId="9" fillId="0" borderId="2" xfId="11" applyNumberFormat="1" applyFont="1" applyAlignment="1" applyProtection="1">
      <alignment horizontal="left" vertical="center"/>
    </xf>
    <xf numFmtId="0" fontId="9" fillId="0" borderId="2" xfId="11" applyFont="1" applyAlignment="1">
      <alignment horizontal="left" vertical="center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0" borderId="2" xfId="6" applyNumberFormat="1" applyFont="1" applyAlignment="1" applyProtection="1">
      <alignment horizontal="center" vertical="top"/>
    </xf>
    <xf numFmtId="0" fontId="7" fillId="0" borderId="2" xfId="6" applyFont="1" applyAlignment="1">
      <alignment horizontal="center" vertical="top"/>
    </xf>
    <xf numFmtId="0" fontId="7" fillId="5" borderId="2" xfId="12" applyNumberFormat="1" applyFont="1" applyFill="1" applyAlignment="1" applyProtection="1">
      <alignment horizontal="center" vertical="top" wrapText="1"/>
    </xf>
    <xf numFmtId="0" fontId="7" fillId="5" borderId="2" xfId="12" applyNumberFormat="1" applyFont="1" applyFill="1" applyAlignment="1">
      <alignment horizontal="center" vertical="top" wrapText="1"/>
    </xf>
    <xf numFmtId="0" fontId="7" fillId="5" borderId="6" xfId="12" applyNumberFormat="1" applyFont="1" applyFill="1" applyBorder="1" applyAlignment="1" applyProtection="1">
      <alignment horizontal="center" vertical="top" wrapText="1"/>
    </xf>
    <xf numFmtId="0" fontId="7" fillId="5" borderId="6" xfId="12" applyNumberFormat="1" applyFont="1" applyFill="1" applyBorder="1" applyAlignment="1">
      <alignment horizontal="center" vertical="top" wrapText="1"/>
    </xf>
    <xf numFmtId="0" fontId="7" fillId="5" borderId="3" xfId="12" applyNumberFormat="1" applyFont="1" applyFill="1" applyBorder="1" applyAlignment="1" applyProtection="1">
      <alignment horizontal="center" vertical="top" wrapText="1"/>
    </xf>
    <xf numFmtId="0" fontId="7" fillId="5" borderId="3" xfId="12" applyNumberFormat="1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94"/>
  <sheetViews>
    <sheetView showGridLines="0" tabSelected="1" zoomScaleSheetLayoutView="100" workbookViewId="0">
      <selection activeCell="B3" sqref="B3:F3"/>
    </sheetView>
  </sheetViews>
  <sheetFormatPr defaultRowHeight="15" outlineLevelRow="7"/>
  <cols>
    <col min="1" max="1" width="72.42578125" style="46" customWidth="1"/>
    <col min="2" max="2" width="9.7109375" style="46" customWidth="1"/>
    <col min="3" max="3" width="13.28515625" style="46" customWidth="1"/>
    <col min="4" max="4" width="10.5703125" style="46" customWidth="1"/>
    <col min="5" max="5" width="16.28515625" style="46" customWidth="1"/>
    <col min="6" max="6" width="16.140625" style="46" customWidth="1"/>
    <col min="7" max="16384" width="9.140625" style="1"/>
  </cols>
  <sheetData>
    <row r="1" spans="1:6">
      <c r="B1" s="49" t="s">
        <v>946</v>
      </c>
      <c r="C1" s="49"/>
      <c r="D1" s="49"/>
      <c r="E1" s="49"/>
      <c r="F1" s="49"/>
    </row>
    <row r="2" spans="1:6" s="3" customFormat="1" ht="46.5" customHeight="1">
      <c r="A2" s="16"/>
      <c r="B2" s="52" t="s">
        <v>947</v>
      </c>
      <c r="C2" s="52"/>
      <c r="D2" s="52"/>
      <c r="E2" s="52"/>
      <c r="F2" s="52"/>
    </row>
    <row r="3" spans="1:6" s="3" customFormat="1" ht="23.25" customHeight="1">
      <c r="A3" s="16"/>
      <c r="B3" s="50" t="s">
        <v>948</v>
      </c>
      <c r="C3" s="50"/>
      <c r="D3" s="50"/>
      <c r="E3" s="50"/>
      <c r="F3" s="50"/>
    </row>
    <row r="4" spans="1:6" s="4" customFormat="1" ht="39" customHeight="1">
      <c r="A4" s="51" t="s">
        <v>944</v>
      </c>
      <c r="B4" s="51"/>
      <c r="C4" s="51"/>
      <c r="D4" s="51"/>
      <c r="E4" s="51"/>
      <c r="F4" s="51"/>
    </row>
    <row r="5" spans="1:6" s="2" customFormat="1" ht="18.75" customHeight="1">
      <c r="A5" s="53" t="s">
        <v>116</v>
      </c>
      <c r="B5" s="53"/>
      <c r="C5" s="53"/>
      <c r="D5" s="53"/>
      <c r="E5" s="53"/>
      <c r="F5" s="53"/>
    </row>
    <row r="6" spans="1:6" s="2" customFormat="1" ht="15.75" customHeight="1">
      <c r="A6" s="58" t="s">
        <v>62</v>
      </c>
      <c r="B6" s="60" t="s">
        <v>63</v>
      </c>
      <c r="C6" s="62" t="s">
        <v>64</v>
      </c>
      <c r="D6" s="64" t="s">
        <v>65</v>
      </c>
      <c r="E6" s="68" t="s">
        <v>552</v>
      </c>
      <c r="F6" s="66" t="s">
        <v>553</v>
      </c>
    </row>
    <row r="7" spans="1:6" s="2" customFormat="1" ht="110.25" customHeight="1">
      <c r="A7" s="59"/>
      <c r="B7" s="61"/>
      <c r="C7" s="63"/>
      <c r="D7" s="65"/>
      <c r="E7" s="69"/>
      <c r="F7" s="67"/>
    </row>
    <row r="8" spans="1:6" s="2" customFormat="1" ht="12.75" customHeight="1">
      <c r="A8" s="10">
        <v>1</v>
      </c>
      <c r="B8" s="10">
        <v>2</v>
      </c>
      <c r="C8" s="28">
        <v>3</v>
      </c>
      <c r="D8" s="29">
        <v>4</v>
      </c>
      <c r="E8" s="17">
        <v>5</v>
      </c>
      <c r="F8" s="17">
        <v>6</v>
      </c>
    </row>
    <row r="9" spans="1:6">
      <c r="A9" s="35" t="s">
        <v>71</v>
      </c>
      <c r="B9" s="36" t="s">
        <v>72</v>
      </c>
      <c r="C9" s="37"/>
      <c r="D9" s="38"/>
      <c r="E9" s="39">
        <f>E10+E16+E45+E51+E61+E67</f>
        <v>85372401.530000001</v>
      </c>
      <c r="F9" s="39">
        <f>F10+F16+F45+F51+F61+F67</f>
        <v>82311617.450000018</v>
      </c>
    </row>
    <row r="10" spans="1:6" ht="43.5" customHeight="1" outlineLevel="1">
      <c r="A10" s="35" t="s">
        <v>114</v>
      </c>
      <c r="B10" s="36" t="s">
        <v>73</v>
      </c>
      <c r="C10" s="36"/>
      <c r="D10" s="42"/>
      <c r="E10" s="43">
        <f t="shared" ref="E10:F14" si="0">E11</f>
        <v>900000</v>
      </c>
      <c r="F10" s="43">
        <f t="shared" si="0"/>
        <v>900000</v>
      </c>
    </row>
    <row r="11" spans="1:6" ht="43.5" customHeight="1" outlineLevel="2">
      <c r="A11" s="11" t="s">
        <v>115</v>
      </c>
      <c r="B11" s="5" t="s">
        <v>73</v>
      </c>
      <c r="C11" s="5" t="s">
        <v>561</v>
      </c>
      <c r="D11" s="5"/>
      <c r="E11" s="12">
        <f t="shared" si="0"/>
        <v>900000</v>
      </c>
      <c r="F11" s="12">
        <f t="shared" si="0"/>
        <v>900000</v>
      </c>
    </row>
    <row r="12" spans="1:6" ht="44.25" customHeight="1" outlineLevel="4">
      <c r="A12" s="11" t="s">
        <v>147</v>
      </c>
      <c r="B12" s="5" t="s">
        <v>73</v>
      </c>
      <c r="C12" s="5" t="s">
        <v>562</v>
      </c>
      <c r="D12" s="5"/>
      <c r="E12" s="12">
        <f t="shared" si="0"/>
        <v>900000</v>
      </c>
      <c r="F12" s="12">
        <f t="shared" si="0"/>
        <v>900000</v>
      </c>
    </row>
    <row r="13" spans="1:6" ht="42.75" customHeight="1" outlineLevel="5">
      <c r="A13" s="11" t="s">
        <v>114</v>
      </c>
      <c r="B13" s="5" t="s">
        <v>73</v>
      </c>
      <c r="C13" s="5" t="s">
        <v>563</v>
      </c>
      <c r="D13" s="5"/>
      <c r="E13" s="12">
        <f t="shared" si="0"/>
        <v>900000</v>
      </c>
      <c r="F13" s="12">
        <f t="shared" si="0"/>
        <v>900000</v>
      </c>
    </row>
    <row r="14" spans="1:6" ht="49.5" customHeight="1" outlineLevel="6">
      <c r="A14" s="11" t="s">
        <v>119</v>
      </c>
      <c r="B14" s="5" t="s">
        <v>73</v>
      </c>
      <c r="C14" s="5" t="s">
        <v>563</v>
      </c>
      <c r="D14" s="5" t="s">
        <v>0</v>
      </c>
      <c r="E14" s="12">
        <f t="shared" si="0"/>
        <v>900000</v>
      </c>
      <c r="F14" s="12">
        <f t="shared" si="0"/>
        <v>900000</v>
      </c>
    </row>
    <row r="15" spans="1:6" ht="18.75" customHeight="1" outlineLevel="7">
      <c r="A15" s="11" t="s">
        <v>118</v>
      </c>
      <c r="B15" s="5" t="s">
        <v>73</v>
      </c>
      <c r="C15" s="5" t="s">
        <v>563</v>
      </c>
      <c r="D15" s="5" t="s">
        <v>1</v>
      </c>
      <c r="E15" s="12">
        <v>900000</v>
      </c>
      <c r="F15" s="12">
        <v>900000</v>
      </c>
    </row>
    <row r="16" spans="1:6" ht="48" customHeight="1" outlineLevel="1">
      <c r="A16" s="35" t="s">
        <v>148</v>
      </c>
      <c r="B16" s="36" t="s">
        <v>74</v>
      </c>
      <c r="C16" s="36"/>
      <c r="D16" s="36"/>
      <c r="E16" s="41">
        <f>E17</f>
        <v>71841481</v>
      </c>
      <c r="F16" s="41">
        <f>F17</f>
        <v>70566926.100000009</v>
      </c>
    </row>
    <row r="17" spans="1:6" ht="46.5" customHeight="1" outlineLevel="2">
      <c r="A17" s="11" t="s">
        <v>115</v>
      </c>
      <c r="B17" s="5" t="s">
        <v>74</v>
      </c>
      <c r="C17" s="5" t="s">
        <v>561</v>
      </c>
      <c r="D17" s="5"/>
      <c r="E17" s="12">
        <f>E18+E32+E38</f>
        <v>71841481</v>
      </c>
      <c r="F17" s="12">
        <f>F18+F32+F38</f>
        <v>70566926.100000009</v>
      </c>
    </row>
    <row r="18" spans="1:6" ht="29.25" customHeight="1" outlineLevel="4">
      <c r="A18" s="11" t="s">
        <v>149</v>
      </c>
      <c r="B18" s="5" t="s">
        <v>74</v>
      </c>
      <c r="C18" s="5" t="s">
        <v>564</v>
      </c>
      <c r="D18" s="5"/>
      <c r="E18" s="12">
        <f>E19+E26+E29</f>
        <v>59408161.970000006</v>
      </c>
      <c r="F18" s="12">
        <f>F19+F26+F29</f>
        <v>58736485.160000004</v>
      </c>
    </row>
    <row r="19" spans="1:6" outlineLevel="5">
      <c r="A19" s="11" t="s">
        <v>150</v>
      </c>
      <c r="B19" s="5" t="s">
        <v>74</v>
      </c>
      <c r="C19" s="5" t="s">
        <v>565</v>
      </c>
      <c r="D19" s="5"/>
      <c r="E19" s="12">
        <f>E20+E22+E24</f>
        <v>10758213.73</v>
      </c>
      <c r="F19" s="12">
        <f>F20+F22+F24</f>
        <v>10097049.550000001</v>
      </c>
    </row>
    <row r="20" spans="1:6" ht="51.75" customHeight="1" outlineLevel="6">
      <c r="A20" s="11" t="s">
        <v>117</v>
      </c>
      <c r="B20" s="5" t="s">
        <v>74</v>
      </c>
      <c r="C20" s="5" t="s">
        <v>565</v>
      </c>
      <c r="D20" s="5" t="s">
        <v>0</v>
      </c>
      <c r="E20" s="12">
        <f>E21</f>
        <v>315923</v>
      </c>
      <c r="F20" s="12">
        <f>F21</f>
        <v>308220</v>
      </c>
    </row>
    <row r="21" spans="1:6" ht="21.75" customHeight="1" outlineLevel="7">
      <c r="A21" s="11" t="s">
        <v>118</v>
      </c>
      <c r="B21" s="5" t="s">
        <v>74</v>
      </c>
      <c r="C21" s="5" t="s">
        <v>565</v>
      </c>
      <c r="D21" s="5" t="s">
        <v>1</v>
      </c>
      <c r="E21" s="12">
        <v>315923</v>
      </c>
      <c r="F21" s="12">
        <v>308220</v>
      </c>
    </row>
    <row r="22" spans="1:6" ht="30" outlineLevel="6">
      <c r="A22" s="11" t="s">
        <v>69</v>
      </c>
      <c r="B22" s="5" t="s">
        <v>74</v>
      </c>
      <c r="C22" s="5" t="s">
        <v>565</v>
      </c>
      <c r="D22" s="5" t="s">
        <v>3</v>
      </c>
      <c r="E22" s="12">
        <f>E23</f>
        <v>10137290.73</v>
      </c>
      <c r="F22" s="12">
        <f>F23</f>
        <v>9588096.0899999999</v>
      </c>
    </row>
    <row r="23" spans="1:6" ht="30" outlineLevel="7">
      <c r="A23" s="11" t="s">
        <v>70</v>
      </c>
      <c r="B23" s="5" t="s">
        <v>74</v>
      </c>
      <c r="C23" s="5" t="s">
        <v>565</v>
      </c>
      <c r="D23" s="5" t="s">
        <v>5</v>
      </c>
      <c r="E23" s="12">
        <v>10137290.73</v>
      </c>
      <c r="F23" s="12">
        <v>9588096.0899999999</v>
      </c>
    </row>
    <row r="24" spans="1:6" outlineLevel="6">
      <c r="A24" s="11" t="s">
        <v>151</v>
      </c>
      <c r="B24" s="5" t="s">
        <v>74</v>
      </c>
      <c r="C24" s="5" t="s">
        <v>565</v>
      </c>
      <c r="D24" s="5" t="s">
        <v>7</v>
      </c>
      <c r="E24" s="12">
        <f>E25</f>
        <v>305000</v>
      </c>
      <c r="F24" s="12">
        <f>F25</f>
        <v>200733.46</v>
      </c>
    </row>
    <row r="25" spans="1:6" outlineLevel="7">
      <c r="A25" s="18" t="s">
        <v>152</v>
      </c>
      <c r="B25" s="5" t="s">
        <v>74</v>
      </c>
      <c r="C25" s="5" t="s">
        <v>565</v>
      </c>
      <c r="D25" s="5" t="s">
        <v>9</v>
      </c>
      <c r="E25" s="12">
        <v>305000</v>
      </c>
      <c r="F25" s="12">
        <v>200733.46</v>
      </c>
    </row>
    <row r="26" spans="1:6" outlineLevel="5">
      <c r="A26" s="11" t="s">
        <v>153</v>
      </c>
      <c r="B26" s="5" t="s">
        <v>74</v>
      </c>
      <c r="C26" s="5" t="s">
        <v>566</v>
      </c>
      <c r="D26" s="5"/>
      <c r="E26" s="12">
        <f>E27</f>
        <v>34697057.670000002</v>
      </c>
      <c r="F26" s="12">
        <f>F27</f>
        <v>34686545.039999999</v>
      </c>
    </row>
    <row r="27" spans="1:6" ht="50.25" customHeight="1" outlineLevel="6">
      <c r="A27" s="11" t="s">
        <v>117</v>
      </c>
      <c r="B27" s="5" t="s">
        <v>74</v>
      </c>
      <c r="C27" s="5" t="s">
        <v>566</v>
      </c>
      <c r="D27" s="5" t="s">
        <v>0</v>
      </c>
      <c r="E27" s="12">
        <f>E28</f>
        <v>34697057.670000002</v>
      </c>
      <c r="F27" s="12">
        <f>F28</f>
        <v>34686545.039999999</v>
      </c>
    </row>
    <row r="28" spans="1:6" ht="20.25" customHeight="1" outlineLevel="7">
      <c r="A28" s="11" t="s">
        <v>118</v>
      </c>
      <c r="B28" s="5" t="s">
        <v>74</v>
      </c>
      <c r="C28" s="5" t="s">
        <v>566</v>
      </c>
      <c r="D28" s="5" t="s">
        <v>1</v>
      </c>
      <c r="E28" s="12">
        <v>34697057.670000002</v>
      </c>
      <c r="F28" s="12">
        <v>34686545.039999999</v>
      </c>
    </row>
    <row r="29" spans="1:6" outlineLevel="5">
      <c r="A29" s="18" t="s">
        <v>154</v>
      </c>
      <c r="B29" s="5" t="s">
        <v>74</v>
      </c>
      <c r="C29" s="5" t="s">
        <v>567</v>
      </c>
      <c r="D29" s="5"/>
      <c r="E29" s="12">
        <f>E30</f>
        <v>13952890.57</v>
      </c>
      <c r="F29" s="12">
        <f>F30</f>
        <v>13952890.57</v>
      </c>
    </row>
    <row r="30" spans="1:6" ht="48" customHeight="1" outlineLevel="6">
      <c r="A30" s="11" t="s">
        <v>117</v>
      </c>
      <c r="B30" s="5" t="s">
        <v>74</v>
      </c>
      <c r="C30" s="5" t="s">
        <v>567</v>
      </c>
      <c r="D30" s="5" t="s">
        <v>0</v>
      </c>
      <c r="E30" s="12">
        <f>E31</f>
        <v>13952890.57</v>
      </c>
      <c r="F30" s="12">
        <f>F31</f>
        <v>13952890.57</v>
      </c>
    </row>
    <row r="31" spans="1:6" ht="18.75" customHeight="1" outlineLevel="7">
      <c r="A31" s="11" t="s">
        <v>118</v>
      </c>
      <c r="B31" s="5" t="s">
        <v>74</v>
      </c>
      <c r="C31" s="5" t="s">
        <v>567</v>
      </c>
      <c r="D31" s="5" t="s">
        <v>1</v>
      </c>
      <c r="E31" s="12">
        <v>13952890.57</v>
      </c>
      <c r="F31" s="12">
        <v>13952890.57</v>
      </c>
    </row>
    <row r="32" spans="1:6" ht="33.75" customHeight="1" outlineLevel="4">
      <c r="A32" s="11" t="s">
        <v>155</v>
      </c>
      <c r="B32" s="5" t="s">
        <v>74</v>
      </c>
      <c r="C32" s="5" t="s">
        <v>10</v>
      </c>
      <c r="D32" s="5"/>
      <c r="E32" s="12">
        <f>E33</f>
        <v>8550995</v>
      </c>
      <c r="F32" s="12">
        <f>F33</f>
        <v>8050611.9100000001</v>
      </c>
    </row>
    <row r="33" spans="1:6" outlineLevel="5">
      <c r="A33" s="11" t="s">
        <v>156</v>
      </c>
      <c r="B33" s="5" t="s">
        <v>74</v>
      </c>
      <c r="C33" s="5" t="s">
        <v>568</v>
      </c>
      <c r="D33" s="5"/>
      <c r="E33" s="12">
        <f>E34+E36</f>
        <v>8550995</v>
      </c>
      <c r="F33" s="12">
        <f>F34+F36</f>
        <v>8050611.9100000001</v>
      </c>
    </row>
    <row r="34" spans="1:6" ht="48.75" customHeight="1" outlineLevel="6">
      <c r="A34" s="11" t="s">
        <v>117</v>
      </c>
      <c r="B34" s="5" t="s">
        <v>74</v>
      </c>
      <c r="C34" s="5" t="s">
        <v>568</v>
      </c>
      <c r="D34" s="5" t="s">
        <v>0</v>
      </c>
      <c r="E34" s="12">
        <f>E35</f>
        <v>7546815</v>
      </c>
      <c r="F34" s="12">
        <f>F35</f>
        <v>7390682.3700000001</v>
      </c>
    </row>
    <row r="35" spans="1:6" ht="19.5" customHeight="1" outlineLevel="7">
      <c r="A35" s="11" t="s">
        <v>118</v>
      </c>
      <c r="B35" s="5" t="s">
        <v>74</v>
      </c>
      <c r="C35" s="5" t="s">
        <v>568</v>
      </c>
      <c r="D35" s="5" t="s">
        <v>1</v>
      </c>
      <c r="E35" s="12">
        <v>7546815</v>
      </c>
      <c r="F35" s="12">
        <v>7390682.3700000001</v>
      </c>
    </row>
    <row r="36" spans="1:6" ht="30" outlineLevel="6">
      <c r="A36" s="11" t="s">
        <v>69</v>
      </c>
      <c r="B36" s="5" t="s">
        <v>74</v>
      </c>
      <c r="C36" s="5" t="s">
        <v>568</v>
      </c>
      <c r="D36" s="5" t="s">
        <v>3</v>
      </c>
      <c r="E36" s="12">
        <f>E37</f>
        <v>1004180</v>
      </c>
      <c r="F36" s="12">
        <f>F37</f>
        <v>659929.54</v>
      </c>
    </row>
    <row r="37" spans="1:6" ht="30" outlineLevel="7">
      <c r="A37" s="11" t="s">
        <v>70</v>
      </c>
      <c r="B37" s="5" t="s">
        <v>74</v>
      </c>
      <c r="C37" s="5" t="s">
        <v>568</v>
      </c>
      <c r="D37" s="5" t="s">
        <v>5</v>
      </c>
      <c r="E37" s="12">
        <v>1004180</v>
      </c>
      <c r="F37" s="12">
        <v>659929.54</v>
      </c>
    </row>
    <row r="38" spans="1:6" ht="30" outlineLevel="4">
      <c r="A38" s="11" t="s">
        <v>157</v>
      </c>
      <c r="B38" s="5" t="s">
        <v>74</v>
      </c>
      <c r="C38" s="5" t="s">
        <v>569</v>
      </c>
      <c r="D38" s="5"/>
      <c r="E38" s="12">
        <f>E39+E42</f>
        <v>3882324.0300000003</v>
      </c>
      <c r="F38" s="12">
        <f>F39+F42</f>
        <v>3779829.0300000003</v>
      </c>
    </row>
    <row r="39" spans="1:6" ht="30" outlineLevel="5">
      <c r="A39" s="11" t="s">
        <v>158</v>
      </c>
      <c r="B39" s="5" t="s">
        <v>74</v>
      </c>
      <c r="C39" s="5" t="s">
        <v>570</v>
      </c>
      <c r="D39" s="5"/>
      <c r="E39" s="12">
        <f>E40</f>
        <v>1972300</v>
      </c>
      <c r="F39" s="12">
        <f>F40</f>
        <v>1869805</v>
      </c>
    </row>
    <row r="40" spans="1:6" ht="48" customHeight="1" outlineLevel="6">
      <c r="A40" s="11" t="s">
        <v>117</v>
      </c>
      <c r="B40" s="5" t="s">
        <v>74</v>
      </c>
      <c r="C40" s="5" t="s">
        <v>570</v>
      </c>
      <c r="D40" s="5" t="s">
        <v>0</v>
      </c>
      <c r="E40" s="12">
        <f>E41</f>
        <v>1972300</v>
      </c>
      <c r="F40" s="12">
        <f>F41</f>
        <v>1869805</v>
      </c>
    </row>
    <row r="41" spans="1:6" ht="19.5" customHeight="1" outlineLevel="7">
      <c r="A41" s="11" t="s">
        <v>118</v>
      </c>
      <c r="B41" s="5" t="s">
        <v>74</v>
      </c>
      <c r="C41" s="5" t="s">
        <v>570</v>
      </c>
      <c r="D41" s="5" t="s">
        <v>1</v>
      </c>
      <c r="E41" s="12">
        <v>1972300</v>
      </c>
      <c r="F41" s="12">
        <v>1869805</v>
      </c>
    </row>
    <row r="42" spans="1:6" ht="32.25" customHeight="1" outlineLevel="5">
      <c r="A42" s="11" t="s">
        <v>159</v>
      </c>
      <c r="B42" s="5" t="s">
        <v>74</v>
      </c>
      <c r="C42" s="5" t="s">
        <v>571</v>
      </c>
      <c r="D42" s="5"/>
      <c r="E42" s="12">
        <f>E43</f>
        <v>1910024.03</v>
      </c>
      <c r="F42" s="12">
        <f>F43</f>
        <v>1910024.03</v>
      </c>
    </row>
    <row r="43" spans="1:6" ht="48" customHeight="1" outlineLevel="6">
      <c r="A43" s="11" t="s">
        <v>117</v>
      </c>
      <c r="B43" s="5" t="s">
        <v>74</v>
      </c>
      <c r="C43" s="5" t="s">
        <v>571</v>
      </c>
      <c r="D43" s="5" t="s">
        <v>0</v>
      </c>
      <c r="E43" s="12">
        <f>E44</f>
        <v>1910024.03</v>
      </c>
      <c r="F43" s="12">
        <f>F44</f>
        <v>1910024.03</v>
      </c>
    </row>
    <row r="44" spans="1:6" ht="18" customHeight="1" outlineLevel="7">
      <c r="A44" s="11" t="s">
        <v>118</v>
      </c>
      <c r="B44" s="5" t="s">
        <v>74</v>
      </c>
      <c r="C44" s="5" t="s">
        <v>571</v>
      </c>
      <c r="D44" s="5" t="s">
        <v>1</v>
      </c>
      <c r="E44" s="12">
        <v>1910024.03</v>
      </c>
      <c r="F44" s="12">
        <v>1910024.03</v>
      </c>
    </row>
    <row r="45" spans="1:6" outlineLevel="1">
      <c r="A45" s="35" t="s">
        <v>160</v>
      </c>
      <c r="B45" s="36" t="s">
        <v>75</v>
      </c>
      <c r="C45" s="36"/>
      <c r="D45" s="36"/>
      <c r="E45" s="41">
        <f t="shared" ref="E45:F49" si="1">E46</f>
        <v>38595</v>
      </c>
      <c r="F45" s="41">
        <f t="shared" si="1"/>
        <v>0</v>
      </c>
    </row>
    <row r="46" spans="1:6" ht="18.75" customHeight="1" outlineLevel="2">
      <c r="A46" s="11" t="s">
        <v>161</v>
      </c>
      <c r="B46" s="5" t="s">
        <v>75</v>
      </c>
      <c r="C46" s="5" t="s">
        <v>572</v>
      </c>
      <c r="D46" s="5"/>
      <c r="E46" s="12">
        <f t="shared" si="1"/>
        <v>38595</v>
      </c>
      <c r="F46" s="12">
        <f t="shared" si="1"/>
        <v>0</v>
      </c>
    </row>
    <row r="47" spans="1:6" outlineLevel="3">
      <c r="A47" s="11" t="s">
        <v>162</v>
      </c>
      <c r="B47" s="5" t="s">
        <v>75</v>
      </c>
      <c r="C47" s="5" t="s">
        <v>573</v>
      </c>
      <c r="D47" s="5"/>
      <c r="E47" s="12">
        <f t="shared" si="1"/>
        <v>38595</v>
      </c>
      <c r="F47" s="12">
        <f t="shared" si="1"/>
        <v>0</v>
      </c>
    </row>
    <row r="48" spans="1:6" ht="45" customHeight="1" outlineLevel="5">
      <c r="A48" s="11" t="s">
        <v>163</v>
      </c>
      <c r="B48" s="5" t="s">
        <v>75</v>
      </c>
      <c r="C48" s="5" t="s">
        <v>574</v>
      </c>
      <c r="D48" s="5"/>
      <c r="E48" s="12">
        <f t="shared" si="1"/>
        <v>38595</v>
      </c>
      <c r="F48" s="12">
        <f t="shared" si="1"/>
        <v>0</v>
      </c>
    </row>
    <row r="49" spans="1:6" ht="30" outlineLevel="6">
      <c r="A49" s="11" t="s">
        <v>69</v>
      </c>
      <c r="B49" s="5" t="s">
        <v>75</v>
      </c>
      <c r="C49" s="5" t="s">
        <v>574</v>
      </c>
      <c r="D49" s="5" t="s">
        <v>3</v>
      </c>
      <c r="E49" s="12">
        <f t="shared" si="1"/>
        <v>38595</v>
      </c>
      <c r="F49" s="12">
        <f t="shared" si="1"/>
        <v>0</v>
      </c>
    </row>
    <row r="50" spans="1:6" ht="30" outlineLevel="7">
      <c r="A50" s="11" t="s">
        <v>70</v>
      </c>
      <c r="B50" s="5" t="s">
        <v>75</v>
      </c>
      <c r="C50" s="5" t="s">
        <v>574</v>
      </c>
      <c r="D50" s="5" t="s">
        <v>5</v>
      </c>
      <c r="E50" s="12">
        <v>38595</v>
      </c>
      <c r="F50" s="12">
        <v>0</v>
      </c>
    </row>
    <row r="51" spans="1:6" ht="32.25" customHeight="1" outlineLevel="1">
      <c r="A51" s="35" t="s">
        <v>164</v>
      </c>
      <c r="B51" s="36" t="s">
        <v>76</v>
      </c>
      <c r="C51" s="36"/>
      <c r="D51" s="36"/>
      <c r="E51" s="41">
        <f t="shared" ref="E51:F53" si="2">E52</f>
        <v>2111000</v>
      </c>
      <c r="F51" s="41">
        <f t="shared" si="2"/>
        <v>1901426.34</v>
      </c>
    </row>
    <row r="52" spans="1:6" ht="44.25" customHeight="1" outlineLevel="2">
      <c r="A52" s="11" t="s">
        <v>115</v>
      </c>
      <c r="B52" s="5" t="s">
        <v>76</v>
      </c>
      <c r="C52" s="5" t="s">
        <v>561</v>
      </c>
      <c r="D52" s="5"/>
      <c r="E52" s="12">
        <f t="shared" si="2"/>
        <v>2111000</v>
      </c>
      <c r="F52" s="12">
        <f t="shared" si="2"/>
        <v>1901426.34</v>
      </c>
    </row>
    <row r="53" spans="1:6" ht="34.5" customHeight="1" outlineLevel="4">
      <c r="A53" s="11" t="s">
        <v>165</v>
      </c>
      <c r="B53" s="5" t="s">
        <v>76</v>
      </c>
      <c r="C53" s="5" t="s">
        <v>575</v>
      </c>
      <c r="D53" s="5"/>
      <c r="E53" s="12">
        <f t="shared" si="2"/>
        <v>2111000</v>
      </c>
      <c r="F53" s="12">
        <f t="shared" si="2"/>
        <v>1901426.34</v>
      </c>
    </row>
    <row r="54" spans="1:6" outlineLevel="5">
      <c r="A54" s="11" t="s">
        <v>166</v>
      </c>
      <c r="B54" s="5" t="s">
        <v>76</v>
      </c>
      <c r="C54" s="5" t="s">
        <v>576</v>
      </c>
      <c r="D54" s="5"/>
      <c r="E54" s="12">
        <f>E55+E57+E59</f>
        <v>2111000</v>
      </c>
      <c r="F54" s="12">
        <f>F55+F57+F59</f>
        <v>1901426.34</v>
      </c>
    </row>
    <row r="55" spans="1:6" ht="47.25" customHeight="1" outlineLevel="6">
      <c r="A55" s="11" t="s">
        <v>117</v>
      </c>
      <c r="B55" s="5" t="s">
        <v>76</v>
      </c>
      <c r="C55" s="5" t="s">
        <v>576</v>
      </c>
      <c r="D55" s="5" t="s">
        <v>0</v>
      </c>
      <c r="E55" s="12">
        <f>E56</f>
        <v>1894341</v>
      </c>
      <c r="F55" s="12">
        <f>F56</f>
        <v>1731196.54</v>
      </c>
    </row>
    <row r="56" spans="1:6" ht="19.5" customHeight="1" outlineLevel="7">
      <c r="A56" s="11" t="s">
        <v>118</v>
      </c>
      <c r="B56" s="5" t="s">
        <v>76</v>
      </c>
      <c r="C56" s="5" t="s">
        <v>576</v>
      </c>
      <c r="D56" s="5" t="s">
        <v>1</v>
      </c>
      <c r="E56" s="12">
        <v>1894341</v>
      </c>
      <c r="F56" s="12">
        <v>1731196.54</v>
      </c>
    </row>
    <row r="57" spans="1:6" ht="30" outlineLevel="6">
      <c r="A57" s="11" t="s">
        <v>69</v>
      </c>
      <c r="B57" s="5" t="s">
        <v>76</v>
      </c>
      <c r="C57" s="5" t="s">
        <v>576</v>
      </c>
      <c r="D57" s="5" t="s">
        <v>3</v>
      </c>
      <c r="E57" s="12">
        <f>E58</f>
        <v>209659</v>
      </c>
      <c r="F57" s="12">
        <f>F58</f>
        <v>165229.79999999999</v>
      </c>
    </row>
    <row r="58" spans="1:6" ht="30" outlineLevel="7">
      <c r="A58" s="11" t="s">
        <v>70</v>
      </c>
      <c r="B58" s="5" t="s">
        <v>76</v>
      </c>
      <c r="C58" s="5" t="s">
        <v>576</v>
      </c>
      <c r="D58" s="5" t="s">
        <v>5</v>
      </c>
      <c r="E58" s="12">
        <v>209659</v>
      </c>
      <c r="F58" s="12">
        <v>165229.79999999999</v>
      </c>
    </row>
    <row r="59" spans="1:6" outlineLevel="6">
      <c r="A59" s="11" t="s">
        <v>167</v>
      </c>
      <c r="B59" s="5" t="s">
        <v>76</v>
      </c>
      <c r="C59" s="5" t="s">
        <v>576</v>
      </c>
      <c r="D59" s="5" t="s">
        <v>7</v>
      </c>
      <c r="E59" s="12">
        <f>E60</f>
        <v>7000</v>
      </c>
      <c r="F59" s="12">
        <f>F60</f>
        <v>5000</v>
      </c>
    </row>
    <row r="60" spans="1:6" outlineLevel="7">
      <c r="A60" s="19" t="s">
        <v>152</v>
      </c>
      <c r="B60" s="5" t="s">
        <v>76</v>
      </c>
      <c r="C60" s="5" t="s">
        <v>576</v>
      </c>
      <c r="D60" s="5" t="s">
        <v>9</v>
      </c>
      <c r="E60" s="12">
        <v>7000</v>
      </c>
      <c r="F60" s="12">
        <v>5000</v>
      </c>
    </row>
    <row r="61" spans="1:6" outlineLevel="1">
      <c r="A61" s="44" t="s">
        <v>168</v>
      </c>
      <c r="B61" s="36" t="s">
        <v>77</v>
      </c>
      <c r="C61" s="36"/>
      <c r="D61" s="36"/>
      <c r="E61" s="41">
        <f t="shared" ref="E61:F65" si="3">E62</f>
        <v>50000</v>
      </c>
      <c r="F61" s="41">
        <f t="shared" si="3"/>
        <v>12200</v>
      </c>
    </row>
    <row r="62" spans="1:6" ht="45.75" customHeight="1" outlineLevel="2">
      <c r="A62" s="11" t="s">
        <v>169</v>
      </c>
      <c r="B62" s="5" t="s">
        <v>77</v>
      </c>
      <c r="C62" s="5" t="s">
        <v>577</v>
      </c>
      <c r="D62" s="5"/>
      <c r="E62" s="12">
        <f t="shared" si="3"/>
        <v>50000</v>
      </c>
      <c r="F62" s="12">
        <f t="shared" si="3"/>
        <v>12200</v>
      </c>
    </row>
    <row r="63" spans="1:6" ht="30" outlineLevel="4">
      <c r="A63" s="11" t="s">
        <v>170</v>
      </c>
      <c r="B63" s="5" t="s">
        <v>77</v>
      </c>
      <c r="C63" s="5" t="s">
        <v>578</v>
      </c>
      <c r="D63" s="5"/>
      <c r="E63" s="12">
        <f t="shared" si="3"/>
        <v>50000</v>
      </c>
      <c r="F63" s="12">
        <f t="shared" si="3"/>
        <v>12200</v>
      </c>
    </row>
    <row r="64" spans="1:6" ht="30" outlineLevel="5">
      <c r="A64" s="11" t="s">
        <v>171</v>
      </c>
      <c r="B64" s="5" t="s">
        <v>77</v>
      </c>
      <c r="C64" s="5" t="s">
        <v>579</v>
      </c>
      <c r="D64" s="5"/>
      <c r="E64" s="12">
        <f t="shared" si="3"/>
        <v>50000</v>
      </c>
      <c r="F64" s="12">
        <f t="shared" si="3"/>
        <v>12200</v>
      </c>
    </row>
    <row r="65" spans="1:6" ht="30" outlineLevel="6">
      <c r="A65" s="11" t="s">
        <v>69</v>
      </c>
      <c r="B65" s="5" t="s">
        <v>77</v>
      </c>
      <c r="C65" s="5" t="s">
        <v>579</v>
      </c>
      <c r="D65" s="5" t="s">
        <v>3</v>
      </c>
      <c r="E65" s="12">
        <f t="shared" si="3"/>
        <v>50000</v>
      </c>
      <c r="F65" s="12">
        <f t="shared" si="3"/>
        <v>12200</v>
      </c>
    </row>
    <row r="66" spans="1:6" ht="30" outlineLevel="7">
      <c r="A66" s="11" t="s">
        <v>70</v>
      </c>
      <c r="B66" s="5" t="s">
        <v>77</v>
      </c>
      <c r="C66" s="5" t="s">
        <v>579</v>
      </c>
      <c r="D66" s="5" t="s">
        <v>5</v>
      </c>
      <c r="E66" s="12">
        <v>50000</v>
      </c>
      <c r="F66" s="12">
        <v>12200</v>
      </c>
    </row>
    <row r="67" spans="1:6" outlineLevel="1">
      <c r="A67" s="35" t="s">
        <v>172</v>
      </c>
      <c r="B67" s="36" t="s">
        <v>78</v>
      </c>
      <c r="C67" s="36"/>
      <c r="D67" s="36"/>
      <c r="E67" s="41">
        <f>E68+E79+E87+E93+E122+E140+E149</f>
        <v>10431325.530000001</v>
      </c>
      <c r="F67" s="41">
        <f>F68+F79+F87+F93+F122+F140+F149</f>
        <v>8931065.0099999998</v>
      </c>
    </row>
    <row r="68" spans="1:6" ht="17.25" customHeight="1" outlineLevel="2">
      <c r="A68" s="11" t="s">
        <v>135</v>
      </c>
      <c r="B68" s="5" t="s">
        <v>78</v>
      </c>
      <c r="C68" s="5" t="s">
        <v>580</v>
      </c>
      <c r="D68" s="5"/>
      <c r="E68" s="12">
        <f>E69+E74</f>
        <v>242381.66</v>
      </c>
      <c r="F68" s="12">
        <f>F69+F74</f>
        <v>158241.76</v>
      </c>
    </row>
    <row r="69" spans="1:6" ht="33" customHeight="1" outlineLevel="3">
      <c r="A69" s="11" t="s">
        <v>173</v>
      </c>
      <c r="B69" s="5" t="s">
        <v>78</v>
      </c>
      <c r="C69" s="5" t="s">
        <v>581</v>
      </c>
      <c r="D69" s="5"/>
      <c r="E69" s="12">
        <f t="shared" ref="E69:F72" si="4">E70</f>
        <v>200000</v>
      </c>
      <c r="F69" s="12">
        <f t="shared" si="4"/>
        <v>158241.76</v>
      </c>
    </row>
    <row r="70" spans="1:6" ht="47.25" customHeight="1" outlineLevel="4">
      <c r="A70" s="11" t="s">
        <v>174</v>
      </c>
      <c r="B70" s="5" t="s">
        <v>78</v>
      </c>
      <c r="C70" s="5" t="s">
        <v>582</v>
      </c>
      <c r="D70" s="5"/>
      <c r="E70" s="12">
        <f t="shared" si="4"/>
        <v>200000</v>
      </c>
      <c r="F70" s="12">
        <f t="shared" si="4"/>
        <v>158241.76</v>
      </c>
    </row>
    <row r="71" spans="1:6" ht="48.75" customHeight="1" outlineLevel="5">
      <c r="A71" s="20" t="s">
        <v>175</v>
      </c>
      <c r="B71" s="5" t="s">
        <v>78</v>
      </c>
      <c r="C71" s="5" t="s">
        <v>583</v>
      </c>
      <c r="D71" s="5"/>
      <c r="E71" s="12">
        <f t="shared" si="4"/>
        <v>200000</v>
      </c>
      <c r="F71" s="12">
        <f t="shared" si="4"/>
        <v>158241.76</v>
      </c>
    </row>
    <row r="72" spans="1:6" outlineLevel="6">
      <c r="A72" s="11" t="s">
        <v>151</v>
      </c>
      <c r="B72" s="5" t="s">
        <v>78</v>
      </c>
      <c r="C72" s="5" t="s">
        <v>583</v>
      </c>
      <c r="D72" s="5" t="s">
        <v>7</v>
      </c>
      <c r="E72" s="12">
        <f t="shared" si="4"/>
        <v>200000</v>
      </c>
      <c r="F72" s="12">
        <f t="shared" si="4"/>
        <v>158241.76</v>
      </c>
    </row>
    <row r="73" spans="1:6" outlineLevel="7">
      <c r="A73" s="11" t="s">
        <v>152</v>
      </c>
      <c r="B73" s="5" t="s">
        <v>78</v>
      </c>
      <c r="C73" s="5" t="s">
        <v>583</v>
      </c>
      <c r="D73" s="5" t="s">
        <v>9</v>
      </c>
      <c r="E73" s="12">
        <v>200000</v>
      </c>
      <c r="F73" s="12">
        <v>158241.76</v>
      </c>
    </row>
    <row r="74" spans="1:6" ht="48.75" customHeight="1" outlineLevel="3">
      <c r="A74" s="11" t="s">
        <v>176</v>
      </c>
      <c r="B74" s="5" t="s">
        <v>78</v>
      </c>
      <c r="C74" s="5" t="s">
        <v>584</v>
      </c>
      <c r="D74" s="5"/>
      <c r="E74" s="12">
        <f t="shared" ref="E74:F77" si="5">E75</f>
        <v>42381.66</v>
      </c>
      <c r="F74" s="12">
        <f t="shared" si="5"/>
        <v>0</v>
      </c>
    </row>
    <row r="75" spans="1:6" ht="47.25" customHeight="1" outlineLevel="4">
      <c r="A75" s="11" t="s">
        <v>177</v>
      </c>
      <c r="B75" s="5" t="s">
        <v>78</v>
      </c>
      <c r="C75" s="5" t="s">
        <v>585</v>
      </c>
      <c r="D75" s="5"/>
      <c r="E75" s="12">
        <f t="shared" si="5"/>
        <v>42381.66</v>
      </c>
      <c r="F75" s="12">
        <f t="shared" si="5"/>
        <v>0</v>
      </c>
    </row>
    <row r="76" spans="1:6" ht="45" outlineLevel="5">
      <c r="A76" s="11" t="s">
        <v>178</v>
      </c>
      <c r="B76" s="5" t="s">
        <v>78</v>
      </c>
      <c r="C76" s="5" t="s">
        <v>586</v>
      </c>
      <c r="D76" s="5"/>
      <c r="E76" s="12">
        <f t="shared" si="5"/>
        <v>42381.66</v>
      </c>
      <c r="F76" s="12">
        <f t="shared" si="5"/>
        <v>0</v>
      </c>
    </row>
    <row r="77" spans="1:6" outlineLevel="6">
      <c r="A77" s="11" t="s">
        <v>167</v>
      </c>
      <c r="B77" s="5" t="s">
        <v>78</v>
      </c>
      <c r="C77" s="5" t="s">
        <v>586</v>
      </c>
      <c r="D77" s="5" t="s">
        <v>7</v>
      </c>
      <c r="E77" s="12">
        <f t="shared" si="5"/>
        <v>42381.66</v>
      </c>
      <c r="F77" s="12">
        <f t="shared" si="5"/>
        <v>0</v>
      </c>
    </row>
    <row r="78" spans="1:6" outlineLevel="7">
      <c r="A78" s="11" t="s">
        <v>152</v>
      </c>
      <c r="B78" s="5" t="s">
        <v>78</v>
      </c>
      <c r="C78" s="5" t="s">
        <v>586</v>
      </c>
      <c r="D78" s="5" t="s">
        <v>9</v>
      </c>
      <c r="E78" s="12">
        <v>42381.66</v>
      </c>
      <c r="F78" s="12">
        <v>0</v>
      </c>
    </row>
    <row r="79" spans="1:6" ht="19.5" customHeight="1" outlineLevel="2">
      <c r="A79" s="11" t="s">
        <v>179</v>
      </c>
      <c r="B79" s="5" t="s">
        <v>78</v>
      </c>
      <c r="C79" s="5" t="s">
        <v>587</v>
      </c>
      <c r="D79" s="5"/>
      <c r="E79" s="12">
        <f t="shared" ref="E79:F81" si="6">E80</f>
        <v>920217</v>
      </c>
      <c r="F79" s="12">
        <f t="shared" si="6"/>
        <v>920217</v>
      </c>
    </row>
    <row r="80" spans="1:6" ht="30" outlineLevel="3">
      <c r="A80" s="11" t="s">
        <v>180</v>
      </c>
      <c r="B80" s="5" t="s">
        <v>78</v>
      </c>
      <c r="C80" s="5" t="s">
        <v>588</v>
      </c>
      <c r="D80" s="5"/>
      <c r="E80" s="12">
        <f t="shared" si="6"/>
        <v>920217</v>
      </c>
      <c r="F80" s="12">
        <f t="shared" si="6"/>
        <v>920217</v>
      </c>
    </row>
    <row r="81" spans="1:6" ht="30" outlineLevel="4">
      <c r="A81" s="11" t="s">
        <v>181</v>
      </c>
      <c r="B81" s="5" t="s">
        <v>78</v>
      </c>
      <c r="C81" s="5" t="s">
        <v>589</v>
      </c>
      <c r="D81" s="5"/>
      <c r="E81" s="12">
        <f t="shared" si="6"/>
        <v>920217</v>
      </c>
      <c r="F81" s="12">
        <f t="shared" si="6"/>
        <v>920217</v>
      </c>
    </row>
    <row r="82" spans="1:6" outlineLevel="5">
      <c r="A82" s="11" t="s">
        <v>182</v>
      </c>
      <c r="B82" s="5" t="s">
        <v>78</v>
      </c>
      <c r="C82" s="5" t="s">
        <v>590</v>
      </c>
      <c r="D82" s="5"/>
      <c r="E82" s="12">
        <f>E83+E85</f>
        <v>920217</v>
      </c>
      <c r="F82" s="12">
        <f>F83+F85</f>
        <v>920217</v>
      </c>
    </row>
    <row r="83" spans="1:6" ht="49.5" customHeight="1" outlineLevel="6">
      <c r="A83" s="11" t="s">
        <v>117</v>
      </c>
      <c r="B83" s="5" t="s">
        <v>78</v>
      </c>
      <c r="C83" s="5" t="s">
        <v>590</v>
      </c>
      <c r="D83" s="5" t="s">
        <v>0</v>
      </c>
      <c r="E83" s="12">
        <f>E84</f>
        <v>600407</v>
      </c>
      <c r="F83" s="12">
        <f>F84</f>
        <v>600407</v>
      </c>
    </row>
    <row r="84" spans="1:6" ht="19.5" customHeight="1" outlineLevel="7">
      <c r="A84" s="11" t="s">
        <v>118</v>
      </c>
      <c r="B84" s="5" t="s">
        <v>78</v>
      </c>
      <c r="C84" s="5" t="s">
        <v>590</v>
      </c>
      <c r="D84" s="5" t="s">
        <v>1</v>
      </c>
      <c r="E84" s="12">
        <v>600407</v>
      </c>
      <c r="F84" s="12">
        <v>600407</v>
      </c>
    </row>
    <row r="85" spans="1:6" ht="33.75" customHeight="1" outlineLevel="6">
      <c r="A85" s="11" t="s">
        <v>69</v>
      </c>
      <c r="B85" s="5" t="s">
        <v>78</v>
      </c>
      <c r="C85" s="5" t="s">
        <v>590</v>
      </c>
      <c r="D85" s="5" t="s">
        <v>3</v>
      </c>
      <c r="E85" s="12">
        <f>E86</f>
        <v>319810</v>
      </c>
      <c r="F85" s="12">
        <f>F86</f>
        <v>319810</v>
      </c>
    </row>
    <row r="86" spans="1:6" ht="30" outlineLevel="7">
      <c r="A86" s="11" t="s">
        <v>70</v>
      </c>
      <c r="B86" s="5" t="s">
        <v>78</v>
      </c>
      <c r="C86" s="5" t="s">
        <v>590</v>
      </c>
      <c r="D86" s="5" t="s">
        <v>5</v>
      </c>
      <c r="E86" s="12">
        <v>319810</v>
      </c>
      <c r="F86" s="12">
        <v>319810</v>
      </c>
    </row>
    <row r="87" spans="1:6" ht="30" outlineLevel="2">
      <c r="A87" s="11" t="s">
        <v>183</v>
      </c>
      <c r="B87" s="5" t="s">
        <v>78</v>
      </c>
      <c r="C87" s="5" t="s">
        <v>591</v>
      </c>
      <c r="D87" s="5"/>
      <c r="E87" s="12">
        <f t="shared" ref="E87:F91" si="7">E88</f>
        <v>21465</v>
      </c>
      <c r="F87" s="12">
        <f t="shared" si="7"/>
        <v>0</v>
      </c>
    </row>
    <row r="88" spans="1:6" ht="30" outlineLevel="3">
      <c r="A88" s="11" t="s">
        <v>184</v>
      </c>
      <c r="B88" s="5" t="s">
        <v>78</v>
      </c>
      <c r="C88" s="5" t="s">
        <v>592</v>
      </c>
      <c r="D88" s="5"/>
      <c r="E88" s="12">
        <f t="shared" si="7"/>
        <v>21465</v>
      </c>
      <c r="F88" s="12">
        <f t="shared" si="7"/>
        <v>0</v>
      </c>
    </row>
    <row r="89" spans="1:6" ht="47.25" customHeight="1" outlineLevel="4">
      <c r="A89" s="11" t="s">
        <v>185</v>
      </c>
      <c r="B89" s="5" t="s">
        <v>78</v>
      </c>
      <c r="C89" s="5" t="s">
        <v>593</v>
      </c>
      <c r="D89" s="5"/>
      <c r="E89" s="12">
        <f t="shared" si="7"/>
        <v>21465</v>
      </c>
      <c r="F89" s="12">
        <f t="shared" si="7"/>
        <v>0</v>
      </c>
    </row>
    <row r="90" spans="1:6" ht="33.75" customHeight="1" outlineLevel="5">
      <c r="A90" s="11" t="s">
        <v>186</v>
      </c>
      <c r="B90" s="5" t="s">
        <v>78</v>
      </c>
      <c r="C90" s="5" t="s">
        <v>594</v>
      </c>
      <c r="D90" s="5"/>
      <c r="E90" s="12">
        <f t="shared" si="7"/>
        <v>21465</v>
      </c>
      <c r="F90" s="12">
        <f t="shared" si="7"/>
        <v>0</v>
      </c>
    </row>
    <row r="91" spans="1:6" ht="30" outlineLevel="6">
      <c r="A91" s="11" t="s">
        <v>69</v>
      </c>
      <c r="B91" s="5" t="s">
        <v>78</v>
      </c>
      <c r="C91" s="5" t="s">
        <v>594</v>
      </c>
      <c r="D91" s="5" t="s">
        <v>3</v>
      </c>
      <c r="E91" s="12">
        <f t="shared" si="7"/>
        <v>21465</v>
      </c>
      <c r="F91" s="12">
        <f t="shared" si="7"/>
        <v>0</v>
      </c>
    </row>
    <row r="92" spans="1:6" ht="30" outlineLevel="7">
      <c r="A92" s="11" t="s">
        <v>70</v>
      </c>
      <c r="B92" s="5" t="s">
        <v>78</v>
      </c>
      <c r="C92" s="5" t="s">
        <v>594</v>
      </c>
      <c r="D92" s="5" t="s">
        <v>5</v>
      </c>
      <c r="E92" s="12">
        <v>21465</v>
      </c>
      <c r="F92" s="12">
        <v>0</v>
      </c>
    </row>
    <row r="93" spans="1:6" s="22" customFormat="1" ht="44.25" customHeight="1" outlineLevel="2">
      <c r="A93" s="19" t="s">
        <v>115</v>
      </c>
      <c r="B93" s="34" t="s">
        <v>78</v>
      </c>
      <c r="C93" s="34" t="s">
        <v>561</v>
      </c>
      <c r="D93" s="21"/>
      <c r="E93" s="30">
        <f>E94+E98+E102+E106+E110+E114+E118</f>
        <v>2308000</v>
      </c>
      <c r="F93" s="30">
        <f>F94+F98+F102+F106+F110+F114+F118</f>
        <v>1522479.3399999999</v>
      </c>
    </row>
    <row r="94" spans="1:6" ht="32.25" customHeight="1" outlineLevel="4">
      <c r="A94" s="11" t="s">
        <v>187</v>
      </c>
      <c r="B94" s="5" t="s">
        <v>78</v>
      </c>
      <c r="C94" s="5" t="s">
        <v>595</v>
      </c>
      <c r="D94" s="5"/>
      <c r="E94" s="12">
        <f t="shared" ref="E94:F96" si="8">E95</f>
        <v>700000</v>
      </c>
      <c r="F94" s="12">
        <f t="shared" si="8"/>
        <v>623023.88</v>
      </c>
    </row>
    <row r="95" spans="1:6" ht="30" outlineLevel="5">
      <c r="A95" s="11" t="s">
        <v>188</v>
      </c>
      <c r="B95" s="5" t="s">
        <v>78</v>
      </c>
      <c r="C95" s="5" t="s">
        <v>596</v>
      </c>
      <c r="D95" s="5"/>
      <c r="E95" s="12">
        <f t="shared" si="8"/>
        <v>700000</v>
      </c>
      <c r="F95" s="12">
        <f t="shared" si="8"/>
        <v>623023.88</v>
      </c>
    </row>
    <row r="96" spans="1:6" ht="30" outlineLevel="6">
      <c r="A96" s="11" t="s">
        <v>69</v>
      </c>
      <c r="B96" s="5" t="s">
        <v>78</v>
      </c>
      <c r="C96" s="5" t="s">
        <v>596</v>
      </c>
      <c r="D96" s="5" t="s">
        <v>3</v>
      </c>
      <c r="E96" s="12">
        <f t="shared" si="8"/>
        <v>700000</v>
      </c>
      <c r="F96" s="12">
        <f t="shared" si="8"/>
        <v>623023.88</v>
      </c>
    </row>
    <row r="97" spans="1:6" ht="30" outlineLevel="7">
      <c r="A97" s="24" t="s">
        <v>70</v>
      </c>
      <c r="B97" s="5" t="s">
        <v>78</v>
      </c>
      <c r="C97" s="5" t="s">
        <v>596</v>
      </c>
      <c r="D97" s="5" t="s">
        <v>5</v>
      </c>
      <c r="E97" s="12">
        <v>700000</v>
      </c>
      <c r="F97" s="12">
        <v>623023.88</v>
      </c>
    </row>
    <row r="98" spans="1:6" ht="45" outlineLevel="4">
      <c r="A98" s="24" t="s">
        <v>189</v>
      </c>
      <c r="B98" s="5" t="s">
        <v>78</v>
      </c>
      <c r="C98" s="5" t="s">
        <v>597</v>
      </c>
      <c r="D98" s="5"/>
      <c r="E98" s="12">
        <f t="shared" ref="E98:F100" si="9">E99</f>
        <v>170000</v>
      </c>
      <c r="F98" s="12">
        <f t="shared" si="9"/>
        <v>155241</v>
      </c>
    </row>
    <row r="99" spans="1:6" ht="34.5" customHeight="1" outlineLevel="5">
      <c r="A99" s="23" t="s">
        <v>120</v>
      </c>
      <c r="B99" s="5" t="s">
        <v>78</v>
      </c>
      <c r="C99" s="5" t="s">
        <v>598</v>
      </c>
      <c r="D99" s="5"/>
      <c r="E99" s="12">
        <f t="shared" si="9"/>
        <v>170000</v>
      </c>
      <c r="F99" s="12">
        <f t="shared" si="9"/>
        <v>155241</v>
      </c>
    </row>
    <row r="100" spans="1:6" outlineLevel="6">
      <c r="A100" s="23" t="s">
        <v>6</v>
      </c>
      <c r="B100" s="5" t="s">
        <v>78</v>
      </c>
      <c r="C100" s="5" t="s">
        <v>598</v>
      </c>
      <c r="D100" s="5" t="s">
        <v>7</v>
      </c>
      <c r="E100" s="12">
        <f t="shared" si="9"/>
        <v>170000</v>
      </c>
      <c r="F100" s="12">
        <f t="shared" si="9"/>
        <v>155241</v>
      </c>
    </row>
    <row r="101" spans="1:6" outlineLevel="7">
      <c r="A101" s="23" t="s">
        <v>8</v>
      </c>
      <c r="B101" s="5" t="s">
        <v>78</v>
      </c>
      <c r="C101" s="5" t="s">
        <v>598</v>
      </c>
      <c r="D101" s="5" t="s">
        <v>9</v>
      </c>
      <c r="E101" s="12">
        <v>170000</v>
      </c>
      <c r="F101" s="12">
        <v>155241</v>
      </c>
    </row>
    <row r="102" spans="1:6" ht="51" customHeight="1" outlineLevel="4">
      <c r="A102" s="24" t="s">
        <v>945</v>
      </c>
      <c r="B102" s="5" t="s">
        <v>78</v>
      </c>
      <c r="C102" s="5" t="s">
        <v>599</v>
      </c>
      <c r="D102" s="5"/>
      <c r="E102" s="12">
        <f t="shared" ref="E102:F104" si="10">E103</f>
        <v>50000</v>
      </c>
      <c r="F102" s="12">
        <f t="shared" si="10"/>
        <v>0</v>
      </c>
    </row>
    <row r="103" spans="1:6" ht="48" customHeight="1" outlineLevel="5">
      <c r="A103" s="24" t="s">
        <v>190</v>
      </c>
      <c r="B103" s="5" t="s">
        <v>78</v>
      </c>
      <c r="C103" s="5" t="s">
        <v>600</v>
      </c>
      <c r="D103" s="5"/>
      <c r="E103" s="12">
        <f t="shared" si="10"/>
        <v>50000</v>
      </c>
      <c r="F103" s="12">
        <f t="shared" si="10"/>
        <v>0</v>
      </c>
    </row>
    <row r="104" spans="1:6" ht="30" outlineLevel="6">
      <c r="A104" s="24" t="s">
        <v>69</v>
      </c>
      <c r="B104" s="5" t="s">
        <v>78</v>
      </c>
      <c r="C104" s="5" t="s">
        <v>600</v>
      </c>
      <c r="D104" s="5" t="s">
        <v>3</v>
      </c>
      <c r="E104" s="12">
        <f t="shared" si="10"/>
        <v>50000</v>
      </c>
      <c r="F104" s="12">
        <f t="shared" si="10"/>
        <v>0</v>
      </c>
    </row>
    <row r="105" spans="1:6" ht="30" outlineLevel="7">
      <c r="A105" s="24" t="s">
        <v>70</v>
      </c>
      <c r="B105" s="5" t="s">
        <v>78</v>
      </c>
      <c r="C105" s="5" t="s">
        <v>600</v>
      </c>
      <c r="D105" s="5" t="s">
        <v>5</v>
      </c>
      <c r="E105" s="12">
        <v>50000</v>
      </c>
      <c r="F105" s="12">
        <v>0</v>
      </c>
    </row>
    <row r="106" spans="1:6" ht="36.75" customHeight="1" outlineLevel="4">
      <c r="A106" s="24" t="s">
        <v>191</v>
      </c>
      <c r="B106" s="5" t="s">
        <v>78</v>
      </c>
      <c r="C106" s="5" t="s">
        <v>601</v>
      </c>
      <c r="D106" s="5"/>
      <c r="E106" s="12">
        <f t="shared" ref="E106:F108" si="11">E107</f>
        <v>38000</v>
      </c>
      <c r="F106" s="12">
        <f t="shared" si="11"/>
        <v>0</v>
      </c>
    </row>
    <row r="107" spans="1:6" ht="33.75" customHeight="1" outlineLevel="5">
      <c r="A107" s="24" t="s">
        <v>192</v>
      </c>
      <c r="B107" s="5" t="s">
        <v>78</v>
      </c>
      <c r="C107" s="5" t="s">
        <v>602</v>
      </c>
      <c r="D107" s="5"/>
      <c r="E107" s="12">
        <f t="shared" si="11"/>
        <v>38000</v>
      </c>
      <c r="F107" s="12">
        <f t="shared" si="11"/>
        <v>0</v>
      </c>
    </row>
    <row r="108" spans="1:6" ht="30" outlineLevel="6">
      <c r="A108" s="24" t="s">
        <v>69</v>
      </c>
      <c r="B108" s="5" t="s">
        <v>78</v>
      </c>
      <c r="C108" s="5" t="s">
        <v>602</v>
      </c>
      <c r="D108" s="5" t="s">
        <v>3</v>
      </c>
      <c r="E108" s="12">
        <f t="shared" si="11"/>
        <v>38000</v>
      </c>
      <c r="F108" s="12">
        <f t="shared" si="11"/>
        <v>0</v>
      </c>
    </row>
    <row r="109" spans="1:6" ht="30" outlineLevel="7">
      <c r="A109" s="24" t="s">
        <v>70</v>
      </c>
      <c r="B109" s="5" t="s">
        <v>78</v>
      </c>
      <c r="C109" s="5" t="s">
        <v>602</v>
      </c>
      <c r="D109" s="5" t="s">
        <v>5</v>
      </c>
      <c r="E109" s="12">
        <v>38000</v>
      </c>
      <c r="F109" s="12">
        <v>0</v>
      </c>
    </row>
    <row r="110" spans="1:6" ht="45" outlineLevel="4">
      <c r="A110" s="24" t="s">
        <v>193</v>
      </c>
      <c r="B110" s="5" t="s">
        <v>78</v>
      </c>
      <c r="C110" s="5" t="s">
        <v>603</v>
      </c>
      <c r="D110" s="5"/>
      <c r="E110" s="12">
        <f t="shared" ref="E110:F112" si="12">E111</f>
        <v>250000</v>
      </c>
      <c r="F110" s="12">
        <f t="shared" si="12"/>
        <v>39142.39</v>
      </c>
    </row>
    <row r="111" spans="1:6" ht="34.5" customHeight="1" outlineLevel="5">
      <c r="A111" s="24" t="s">
        <v>194</v>
      </c>
      <c r="B111" s="5" t="s">
        <v>78</v>
      </c>
      <c r="C111" s="5" t="s">
        <v>604</v>
      </c>
      <c r="D111" s="5"/>
      <c r="E111" s="12">
        <f t="shared" si="12"/>
        <v>250000</v>
      </c>
      <c r="F111" s="12">
        <f t="shared" si="12"/>
        <v>39142.39</v>
      </c>
    </row>
    <row r="112" spans="1:6" ht="30" outlineLevel="6">
      <c r="A112" s="24" t="s">
        <v>69</v>
      </c>
      <c r="B112" s="5" t="s">
        <v>78</v>
      </c>
      <c r="C112" s="5" t="s">
        <v>604</v>
      </c>
      <c r="D112" s="5" t="s">
        <v>3</v>
      </c>
      <c r="E112" s="12">
        <f t="shared" si="12"/>
        <v>250000</v>
      </c>
      <c r="F112" s="12">
        <f t="shared" si="12"/>
        <v>39142.39</v>
      </c>
    </row>
    <row r="113" spans="1:6" ht="30" outlineLevel="7">
      <c r="A113" s="24" t="s">
        <v>70</v>
      </c>
      <c r="B113" s="5" t="s">
        <v>78</v>
      </c>
      <c r="C113" s="5" t="s">
        <v>604</v>
      </c>
      <c r="D113" s="5" t="s">
        <v>5</v>
      </c>
      <c r="E113" s="12">
        <v>250000</v>
      </c>
      <c r="F113" s="12">
        <v>39142.39</v>
      </c>
    </row>
    <row r="114" spans="1:6" ht="21.75" customHeight="1" outlineLevel="4">
      <c r="A114" s="24" t="s">
        <v>195</v>
      </c>
      <c r="B114" s="5" t="s">
        <v>78</v>
      </c>
      <c r="C114" s="5" t="s">
        <v>605</v>
      </c>
      <c r="D114" s="5"/>
      <c r="E114" s="12">
        <f t="shared" ref="E114:F116" si="13">E115</f>
        <v>100000</v>
      </c>
      <c r="F114" s="12">
        <f t="shared" si="13"/>
        <v>0</v>
      </c>
    </row>
    <row r="115" spans="1:6" ht="47.25" customHeight="1" outlineLevel="5">
      <c r="A115" s="24" t="s">
        <v>196</v>
      </c>
      <c r="B115" s="5" t="s">
        <v>78</v>
      </c>
      <c r="C115" s="5" t="s">
        <v>606</v>
      </c>
      <c r="D115" s="5"/>
      <c r="E115" s="12">
        <f t="shared" si="13"/>
        <v>100000</v>
      </c>
      <c r="F115" s="12">
        <f t="shared" si="13"/>
        <v>0</v>
      </c>
    </row>
    <row r="116" spans="1:6" ht="30" outlineLevel="6">
      <c r="A116" s="24" t="s">
        <v>69</v>
      </c>
      <c r="B116" s="5" t="s">
        <v>78</v>
      </c>
      <c r="C116" s="5" t="s">
        <v>606</v>
      </c>
      <c r="D116" s="5" t="s">
        <v>3</v>
      </c>
      <c r="E116" s="12">
        <f t="shared" si="13"/>
        <v>100000</v>
      </c>
      <c r="F116" s="12">
        <f t="shared" si="13"/>
        <v>0</v>
      </c>
    </row>
    <row r="117" spans="1:6" ht="30" outlineLevel="7">
      <c r="A117" s="24" t="s">
        <v>70</v>
      </c>
      <c r="B117" s="5" t="s">
        <v>78</v>
      </c>
      <c r="C117" s="5" t="s">
        <v>606</v>
      </c>
      <c r="D117" s="5" t="s">
        <v>5</v>
      </c>
      <c r="E117" s="12">
        <v>100000</v>
      </c>
      <c r="F117" s="12"/>
    </row>
    <row r="118" spans="1:6" ht="46.5" customHeight="1" outlineLevel="4">
      <c r="A118" s="24" t="s">
        <v>197</v>
      </c>
      <c r="B118" s="5" t="s">
        <v>78</v>
      </c>
      <c r="C118" s="5" t="s">
        <v>607</v>
      </c>
      <c r="D118" s="5"/>
      <c r="E118" s="12">
        <f t="shared" ref="E118:F120" si="14">E119</f>
        <v>1000000</v>
      </c>
      <c r="F118" s="12">
        <f t="shared" si="14"/>
        <v>705072.07</v>
      </c>
    </row>
    <row r="119" spans="1:6" ht="30.75" customHeight="1" outlineLevel="5">
      <c r="A119" s="24" t="s">
        <v>198</v>
      </c>
      <c r="B119" s="5" t="s">
        <v>78</v>
      </c>
      <c r="C119" s="5" t="s">
        <v>608</v>
      </c>
      <c r="D119" s="5"/>
      <c r="E119" s="12">
        <f t="shared" si="14"/>
        <v>1000000</v>
      </c>
      <c r="F119" s="12">
        <f t="shared" si="14"/>
        <v>705072.07</v>
      </c>
    </row>
    <row r="120" spans="1:6" outlineLevel="6">
      <c r="A120" s="24" t="s">
        <v>199</v>
      </c>
      <c r="B120" s="5" t="s">
        <v>78</v>
      </c>
      <c r="C120" s="5" t="s">
        <v>608</v>
      </c>
      <c r="D120" s="5" t="s">
        <v>12</v>
      </c>
      <c r="E120" s="12">
        <f t="shared" si="14"/>
        <v>1000000</v>
      </c>
      <c r="F120" s="12">
        <f t="shared" si="14"/>
        <v>705072.07</v>
      </c>
    </row>
    <row r="121" spans="1:6" outlineLevel="7">
      <c r="A121" s="24" t="s">
        <v>200</v>
      </c>
      <c r="B121" s="5" t="s">
        <v>78</v>
      </c>
      <c r="C121" s="5" t="s">
        <v>608</v>
      </c>
      <c r="D121" s="5" t="s">
        <v>13</v>
      </c>
      <c r="E121" s="12">
        <v>1000000</v>
      </c>
      <c r="F121" s="12">
        <v>705072.07</v>
      </c>
    </row>
    <row r="122" spans="1:6" ht="30" outlineLevel="2">
      <c r="A122" s="24" t="s">
        <v>201</v>
      </c>
      <c r="B122" s="5" t="s">
        <v>78</v>
      </c>
      <c r="C122" s="5" t="s">
        <v>609</v>
      </c>
      <c r="D122" s="5"/>
      <c r="E122" s="12">
        <f>E123+E129+E133</f>
        <v>5127168.87</v>
      </c>
      <c r="F122" s="12">
        <f>F123+F129+F133</f>
        <v>4668033.91</v>
      </c>
    </row>
    <row r="123" spans="1:6" ht="75" customHeight="1" outlineLevel="4">
      <c r="A123" s="24" t="s">
        <v>202</v>
      </c>
      <c r="B123" s="5" t="s">
        <v>78</v>
      </c>
      <c r="C123" s="5" t="s">
        <v>610</v>
      </c>
      <c r="D123" s="5"/>
      <c r="E123" s="12">
        <f>E124</f>
        <v>3229452.32</v>
      </c>
      <c r="F123" s="12">
        <f>F124</f>
        <v>3170450.91</v>
      </c>
    </row>
    <row r="124" spans="1:6" ht="31.5" customHeight="1" outlineLevel="5">
      <c r="A124" s="24" t="s">
        <v>203</v>
      </c>
      <c r="B124" s="5" t="s">
        <v>78</v>
      </c>
      <c r="C124" s="5" t="s">
        <v>611</v>
      </c>
      <c r="D124" s="5"/>
      <c r="E124" s="12">
        <f>E125+E127</f>
        <v>3229452.32</v>
      </c>
      <c r="F124" s="12">
        <f>F125+F127</f>
        <v>3170450.91</v>
      </c>
    </row>
    <row r="125" spans="1:6" ht="49.5" customHeight="1" outlineLevel="6">
      <c r="A125" s="24" t="s">
        <v>117</v>
      </c>
      <c r="B125" s="5" t="s">
        <v>78</v>
      </c>
      <c r="C125" s="5" t="s">
        <v>611</v>
      </c>
      <c r="D125" s="5" t="s">
        <v>0</v>
      </c>
      <c r="E125" s="12">
        <f>E126</f>
        <v>3098860.23</v>
      </c>
      <c r="F125" s="12">
        <f>F126</f>
        <v>3058900.91</v>
      </c>
    </row>
    <row r="126" spans="1:6" ht="18.75" customHeight="1" outlineLevel="7">
      <c r="A126" s="24" t="s">
        <v>118</v>
      </c>
      <c r="B126" s="5" t="s">
        <v>78</v>
      </c>
      <c r="C126" s="5" t="s">
        <v>611</v>
      </c>
      <c r="D126" s="5" t="s">
        <v>1</v>
      </c>
      <c r="E126" s="12">
        <v>3098860.23</v>
      </c>
      <c r="F126" s="12">
        <v>3058900.91</v>
      </c>
    </row>
    <row r="127" spans="1:6" ht="30" outlineLevel="6">
      <c r="A127" s="24" t="s">
        <v>69</v>
      </c>
      <c r="B127" s="5" t="s">
        <v>78</v>
      </c>
      <c r="C127" s="5" t="s">
        <v>611</v>
      </c>
      <c r="D127" s="5" t="s">
        <v>3</v>
      </c>
      <c r="E127" s="12">
        <f>E128</f>
        <v>130592.09</v>
      </c>
      <c r="F127" s="12">
        <f>F128</f>
        <v>111550</v>
      </c>
    </row>
    <row r="128" spans="1:6" ht="30" outlineLevel="7">
      <c r="A128" s="24" t="s">
        <v>70</v>
      </c>
      <c r="B128" s="5" t="s">
        <v>78</v>
      </c>
      <c r="C128" s="5" t="s">
        <v>611</v>
      </c>
      <c r="D128" s="5" t="s">
        <v>5</v>
      </c>
      <c r="E128" s="12">
        <v>130592.09</v>
      </c>
      <c r="F128" s="12">
        <v>111550</v>
      </c>
    </row>
    <row r="129" spans="1:6" ht="30" outlineLevel="4">
      <c r="A129" s="24" t="s">
        <v>204</v>
      </c>
      <c r="B129" s="5" t="s">
        <v>78</v>
      </c>
      <c r="C129" s="5" t="s">
        <v>612</v>
      </c>
      <c r="D129" s="5"/>
      <c r="E129" s="12">
        <f t="shared" ref="E129:F131" si="15">E130</f>
        <v>1297872</v>
      </c>
      <c r="F129" s="12">
        <f t="shared" si="15"/>
        <v>1294188</v>
      </c>
    </row>
    <row r="130" spans="1:6" ht="30" outlineLevel="5">
      <c r="A130" s="24" t="s">
        <v>205</v>
      </c>
      <c r="B130" s="5" t="s">
        <v>78</v>
      </c>
      <c r="C130" s="5" t="s">
        <v>613</v>
      </c>
      <c r="D130" s="5"/>
      <c r="E130" s="12">
        <f t="shared" si="15"/>
        <v>1297872</v>
      </c>
      <c r="F130" s="12">
        <f t="shared" si="15"/>
        <v>1294188</v>
      </c>
    </row>
    <row r="131" spans="1:6" ht="48.75" customHeight="1" outlineLevel="6">
      <c r="A131" s="24" t="s">
        <v>117</v>
      </c>
      <c r="B131" s="5" t="s">
        <v>78</v>
      </c>
      <c r="C131" s="5" t="s">
        <v>613</v>
      </c>
      <c r="D131" s="5" t="s">
        <v>0</v>
      </c>
      <c r="E131" s="12">
        <f t="shared" si="15"/>
        <v>1297872</v>
      </c>
      <c r="F131" s="12">
        <f t="shared" si="15"/>
        <v>1294188</v>
      </c>
    </row>
    <row r="132" spans="1:6" ht="16.5" customHeight="1" outlineLevel="7">
      <c r="A132" s="24" t="s">
        <v>118</v>
      </c>
      <c r="B132" s="5" t="s">
        <v>78</v>
      </c>
      <c r="C132" s="5" t="s">
        <v>613</v>
      </c>
      <c r="D132" s="5" t="s">
        <v>1</v>
      </c>
      <c r="E132" s="12">
        <v>1297872</v>
      </c>
      <c r="F132" s="12">
        <v>1294188</v>
      </c>
    </row>
    <row r="133" spans="1:6" outlineLevel="4">
      <c r="A133" s="24" t="s">
        <v>206</v>
      </c>
      <c r="B133" s="5" t="s">
        <v>78</v>
      </c>
      <c r="C133" s="5" t="s">
        <v>614</v>
      </c>
      <c r="D133" s="5"/>
      <c r="E133" s="12">
        <f>E134+E137</f>
        <v>599844.55000000005</v>
      </c>
      <c r="F133" s="12">
        <f>F134+F137</f>
        <v>203395</v>
      </c>
    </row>
    <row r="134" spans="1:6" ht="18" customHeight="1" outlineLevel="5">
      <c r="A134" s="24" t="s">
        <v>207</v>
      </c>
      <c r="B134" s="5" t="s">
        <v>78</v>
      </c>
      <c r="C134" s="5" t="s">
        <v>615</v>
      </c>
      <c r="D134" s="5"/>
      <c r="E134" s="12">
        <f>E135</f>
        <v>153135</v>
      </c>
      <c r="F134" s="12">
        <f>F135</f>
        <v>153135</v>
      </c>
    </row>
    <row r="135" spans="1:6" ht="48" customHeight="1" outlineLevel="6">
      <c r="A135" s="24" t="s">
        <v>117</v>
      </c>
      <c r="B135" s="5" t="s">
        <v>78</v>
      </c>
      <c r="C135" s="5" t="s">
        <v>615</v>
      </c>
      <c r="D135" s="5" t="s">
        <v>0</v>
      </c>
      <c r="E135" s="12">
        <f>E136</f>
        <v>153135</v>
      </c>
      <c r="F135" s="12">
        <f>F136</f>
        <v>153135</v>
      </c>
    </row>
    <row r="136" spans="1:6" outlineLevel="7">
      <c r="A136" s="24" t="s">
        <v>118</v>
      </c>
      <c r="B136" s="5" t="s">
        <v>78</v>
      </c>
      <c r="C136" s="5" t="s">
        <v>615</v>
      </c>
      <c r="D136" s="5" t="s">
        <v>1</v>
      </c>
      <c r="E136" s="12">
        <v>153135</v>
      </c>
      <c r="F136" s="12">
        <v>153135</v>
      </c>
    </row>
    <row r="137" spans="1:6" ht="19.5" customHeight="1" outlineLevel="5">
      <c r="A137" s="24" t="s">
        <v>121</v>
      </c>
      <c r="B137" s="5" t="s">
        <v>78</v>
      </c>
      <c r="C137" s="5" t="s">
        <v>616</v>
      </c>
      <c r="D137" s="5"/>
      <c r="E137" s="12">
        <f>E138</f>
        <v>446709.55</v>
      </c>
      <c r="F137" s="12">
        <f>F138</f>
        <v>50260</v>
      </c>
    </row>
    <row r="138" spans="1:6" ht="30" outlineLevel="6">
      <c r="A138" s="24" t="s">
        <v>69</v>
      </c>
      <c r="B138" s="5" t="s">
        <v>78</v>
      </c>
      <c r="C138" s="5" t="s">
        <v>616</v>
      </c>
      <c r="D138" s="5" t="s">
        <v>3</v>
      </c>
      <c r="E138" s="12">
        <f>E139</f>
        <v>446709.55</v>
      </c>
      <c r="F138" s="12">
        <f>F139</f>
        <v>50260</v>
      </c>
    </row>
    <row r="139" spans="1:6" ht="30" outlineLevel="7">
      <c r="A139" s="24" t="s">
        <v>70</v>
      </c>
      <c r="B139" s="5" t="s">
        <v>78</v>
      </c>
      <c r="C139" s="5" t="s">
        <v>616</v>
      </c>
      <c r="D139" s="5" t="s">
        <v>5</v>
      </c>
      <c r="E139" s="12">
        <v>446709.55</v>
      </c>
      <c r="F139" s="12">
        <v>50260</v>
      </c>
    </row>
    <row r="140" spans="1:6" ht="30" outlineLevel="2">
      <c r="A140" s="24" t="s">
        <v>208</v>
      </c>
      <c r="B140" s="5" t="s">
        <v>78</v>
      </c>
      <c r="C140" s="5" t="s">
        <v>617</v>
      </c>
      <c r="D140" s="5"/>
      <c r="E140" s="12">
        <v>150000</v>
      </c>
      <c r="F140" s="12">
        <f>F141</f>
        <v>0</v>
      </c>
    </row>
    <row r="141" spans="1:6" ht="30" outlineLevel="4">
      <c r="A141" s="24" t="s">
        <v>209</v>
      </c>
      <c r="B141" s="5" t="s">
        <v>78</v>
      </c>
      <c r="C141" s="5" t="s">
        <v>618</v>
      </c>
      <c r="D141" s="5"/>
      <c r="E141" s="12">
        <v>100000</v>
      </c>
      <c r="F141" s="12">
        <f>F142</f>
        <v>0</v>
      </c>
    </row>
    <row r="142" spans="1:6" ht="30" outlineLevel="5">
      <c r="A142" s="24" t="s">
        <v>210</v>
      </c>
      <c r="B142" s="5" t="s">
        <v>78</v>
      </c>
      <c r="C142" s="5" t="s">
        <v>619</v>
      </c>
      <c r="D142" s="5"/>
      <c r="E142" s="12">
        <v>100000</v>
      </c>
      <c r="F142" s="12">
        <f>F143</f>
        <v>0</v>
      </c>
    </row>
    <row r="143" spans="1:6" ht="30" outlineLevel="6">
      <c r="A143" s="24" t="s">
        <v>69</v>
      </c>
      <c r="B143" s="5" t="s">
        <v>78</v>
      </c>
      <c r="C143" s="5" t="s">
        <v>619</v>
      </c>
      <c r="D143" s="5" t="s">
        <v>3</v>
      </c>
      <c r="E143" s="12">
        <v>100000</v>
      </c>
      <c r="F143" s="12">
        <f>F144</f>
        <v>0</v>
      </c>
    </row>
    <row r="144" spans="1:6" ht="30" outlineLevel="7">
      <c r="A144" s="24" t="s">
        <v>70</v>
      </c>
      <c r="B144" s="5" t="s">
        <v>78</v>
      </c>
      <c r="C144" s="5" t="s">
        <v>619</v>
      </c>
      <c r="D144" s="5" t="s">
        <v>5</v>
      </c>
      <c r="E144" s="12">
        <v>100000</v>
      </c>
      <c r="F144" s="12">
        <v>0</v>
      </c>
    </row>
    <row r="145" spans="1:6" ht="33" customHeight="1" outlineLevel="4">
      <c r="A145" s="24" t="s">
        <v>211</v>
      </c>
      <c r="B145" s="5" t="s">
        <v>78</v>
      </c>
      <c r="C145" s="5" t="s">
        <v>620</v>
      </c>
      <c r="D145" s="5"/>
      <c r="E145" s="12">
        <f t="shared" ref="E145:F147" si="16">E146</f>
        <v>50000</v>
      </c>
      <c r="F145" s="12">
        <f t="shared" si="16"/>
        <v>0</v>
      </c>
    </row>
    <row r="146" spans="1:6" ht="34.5" customHeight="1" outlineLevel="5">
      <c r="A146" s="24" t="s">
        <v>212</v>
      </c>
      <c r="B146" s="5" t="s">
        <v>78</v>
      </c>
      <c r="C146" s="5" t="s">
        <v>621</v>
      </c>
      <c r="D146" s="5"/>
      <c r="E146" s="12">
        <f t="shared" si="16"/>
        <v>50000</v>
      </c>
      <c r="F146" s="12">
        <f t="shared" si="16"/>
        <v>0</v>
      </c>
    </row>
    <row r="147" spans="1:6" ht="30" outlineLevel="6">
      <c r="A147" s="24" t="s">
        <v>69</v>
      </c>
      <c r="B147" s="5" t="s">
        <v>78</v>
      </c>
      <c r="C147" s="5" t="s">
        <v>621</v>
      </c>
      <c r="D147" s="5" t="s">
        <v>3</v>
      </c>
      <c r="E147" s="12">
        <f t="shared" si="16"/>
        <v>50000</v>
      </c>
      <c r="F147" s="12">
        <f t="shared" si="16"/>
        <v>0</v>
      </c>
    </row>
    <row r="148" spans="1:6" ht="30" outlineLevel="7">
      <c r="A148" s="24" t="s">
        <v>70</v>
      </c>
      <c r="B148" s="5" t="s">
        <v>78</v>
      </c>
      <c r="C148" s="5" t="s">
        <v>621</v>
      </c>
      <c r="D148" s="5" t="s">
        <v>5</v>
      </c>
      <c r="E148" s="12">
        <v>50000</v>
      </c>
      <c r="F148" s="12">
        <v>0</v>
      </c>
    </row>
    <row r="149" spans="1:6" outlineLevel="2">
      <c r="A149" s="24" t="s">
        <v>162</v>
      </c>
      <c r="B149" s="5" t="s">
        <v>78</v>
      </c>
      <c r="C149" s="5" t="s">
        <v>622</v>
      </c>
      <c r="D149" s="5"/>
      <c r="E149" s="12">
        <f t="shared" ref="E149:F151" si="17">E150</f>
        <v>1662093</v>
      </c>
      <c r="F149" s="12">
        <f t="shared" si="17"/>
        <v>1662093</v>
      </c>
    </row>
    <row r="150" spans="1:6" ht="21.75" customHeight="1" outlineLevel="5">
      <c r="A150" s="24" t="s">
        <v>213</v>
      </c>
      <c r="B150" s="5" t="s">
        <v>78</v>
      </c>
      <c r="C150" s="5" t="s">
        <v>623</v>
      </c>
      <c r="D150" s="5"/>
      <c r="E150" s="12">
        <f t="shared" si="17"/>
        <v>1662093</v>
      </c>
      <c r="F150" s="12">
        <f t="shared" si="17"/>
        <v>1662093</v>
      </c>
    </row>
    <row r="151" spans="1:6" ht="48" customHeight="1" outlineLevel="6">
      <c r="A151" s="24" t="s">
        <v>117</v>
      </c>
      <c r="B151" s="5" t="s">
        <v>78</v>
      </c>
      <c r="C151" s="5" t="s">
        <v>623</v>
      </c>
      <c r="D151" s="5" t="s">
        <v>0</v>
      </c>
      <c r="E151" s="12">
        <f t="shared" si="17"/>
        <v>1662093</v>
      </c>
      <c r="F151" s="12">
        <f t="shared" si="17"/>
        <v>1662093</v>
      </c>
    </row>
    <row r="152" spans="1:6" outlineLevel="7">
      <c r="A152" s="24" t="s">
        <v>118</v>
      </c>
      <c r="B152" s="5" t="s">
        <v>78</v>
      </c>
      <c r="C152" s="5" t="s">
        <v>623</v>
      </c>
      <c r="D152" s="5" t="s">
        <v>1</v>
      </c>
      <c r="E152" s="12">
        <v>1662093</v>
      </c>
      <c r="F152" s="12">
        <v>1662093</v>
      </c>
    </row>
    <row r="153" spans="1:6" ht="28.5">
      <c r="A153" s="40" t="s">
        <v>214</v>
      </c>
      <c r="B153" s="36" t="s">
        <v>79</v>
      </c>
      <c r="C153" s="36"/>
      <c r="D153" s="36"/>
      <c r="E153" s="41">
        <f>E154+E163+E202</f>
        <v>8554244.9399999995</v>
      </c>
      <c r="F153" s="41">
        <f>F154+F163+F202</f>
        <v>8353985.0700000003</v>
      </c>
    </row>
    <row r="154" spans="1:6" outlineLevel="1">
      <c r="A154" s="40" t="s">
        <v>215</v>
      </c>
      <c r="B154" s="36" t="s">
        <v>80</v>
      </c>
      <c r="C154" s="36"/>
      <c r="D154" s="36"/>
      <c r="E154" s="41">
        <f>E159+E155</f>
        <v>1893964</v>
      </c>
      <c r="F154" s="41">
        <f>F159+F155</f>
        <v>1893964</v>
      </c>
    </row>
    <row r="155" spans="1:6" outlineLevel="1">
      <c r="A155" s="32" t="s">
        <v>162</v>
      </c>
      <c r="B155" s="5" t="s">
        <v>80</v>
      </c>
      <c r="C155" s="31" t="s">
        <v>556</v>
      </c>
      <c r="D155" s="31" t="s">
        <v>555</v>
      </c>
      <c r="E155" s="12">
        <f t="shared" ref="E155:F157" si="18">E156</f>
        <v>93700</v>
      </c>
      <c r="F155" s="12">
        <f t="shared" si="18"/>
        <v>93700</v>
      </c>
    </row>
    <row r="156" spans="1:6" ht="30" outlineLevel="1">
      <c r="A156" s="32" t="s">
        <v>554</v>
      </c>
      <c r="B156" s="5" t="s">
        <v>80</v>
      </c>
      <c r="C156" s="31" t="s">
        <v>557</v>
      </c>
      <c r="D156" s="31" t="s">
        <v>555</v>
      </c>
      <c r="E156" s="12">
        <f t="shared" si="18"/>
        <v>93700</v>
      </c>
      <c r="F156" s="12">
        <f t="shared" si="18"/>
        <v>93700</v>
      </c>
    </row>
    <row r="157" spans="1:6" outlineLevel="1">
      <c r="A157" s="33" t="s">
        <v>167</v>
      </c>
      <c r="B157" s="5" t="s">
        <v>80</v>
      </c>
      <c r="C157" s="31" t="s">
        <v>557</v>
      </c>
      <c r="D157" s="31">
        <v>800</v>
      </c>
      <c r="E157" s="12">
        <f t="shared" si="18"/>
        <v>93700</v>
      </c>
      <c r="F157" s="12">
        <f t="shared" si="18"/>
        <v>93700</v>
      </c>
    </row>
    <row r="158" spans="1:6" outlineLevel="1">
      <c r="A158" s="32" t="s">
        <v>152</v>
      </c>
      <c r="B158" s="5" t="s">
        <v>80</v>
      </c>
      <c r="C158" s="31" t="s">
        <v>557</v>
      </c>
      <c r="D158" s="31" t="s">
        <v>9</v>
      </c>
      <c r="E158" s="12">
        <v>93700</v>
      </c>
      <c r="F158" s="12">
        <v>93700</v>
      </c>
    </row>
    <row r="159" spans="1:6" ht="20.25" customHeight="1" outlineLevel="2">
      <c r="A159" s="24" t="s">
        <v>216</v>
      </c>
      <c r="B159" s="5" t="s">
        <v>80</v>
      </c>
      <c r="C159" s="5" t="s">
        <v>624</v>
      </c>
      <c r="D159" s="5"/>
      <c r="E159" s="12">
        <f t="shared" ref="E159:F161" si="19">E160</f>
        <v>1800264</v>
      </c>
      <c r="F159" s="12">
        <f t="shared" si="19"/>
        <v>1800264</v>
      </c>
    </row>
    <row r="160" spans="1:6" ht="33" customHeight="1" outlineLevel="5">
      <c r="A160" s="24" t="s">
        <v>217</v>
      </c>
      <c r="B160" s="5" t="s">
        <v>80</v>
      </c>
      <c r="C160" s="5" t="s">
        <v>625</v>
      </c>
      <c r="D160" s="5"/>
      <c r="E160" s="12">
        <f t="shared" si="19"/>
        <v>1800264</v>
      </c>
      <c r="F160" s="12">
        <f t="shared" si="19"/>
        <v>1800264</v>
      </c>
    </row>
    <row r="161" spans="1:6" ht="49.5" customHeight="1" outlineLevel="6">
      <c r="A161" s="24" t="s">
        <v>117</v>
      </c>
      <c r="B161" s="5" t="s">
        <v>80</v>
      </c>
      <c r="C161" s="5" t="s">
        <v>625</v>
      </c>
      <c r="D161" s="5" t="s">
        <v>0</v>
      </c>
      <c r="E161" s="12">
        <f t="shared" si="19"/>
        <v>1800264</v>
      </c>
      <c r="F161" s="12">
        <f t="shared" si="19"/>
        <v>1800264</v>
      </c>
    </row>
    <row r="162" spans="1:6" outlineLevel="7">
      <c r="A162" s="24" t="s">
        <v>118</v>
      </c>
      <c r="B162" s="5" t="s">
        <v>80</v>
      </c>
      <c r="C162" s="5" t="s">
        <v>625</v>
      </c>
      <c r="D162" s="5" t="s">
        <v>1</v>
      </c>
      <c r="E162" s="12">
        <v>1800264</v>
      </c>
      <c r="F162" s="12">
        <v>1800264</v>
      </c>
    </row>
    <row r="163" spans="1:6" outlineLevel="1">
      <c r="A163" s="40" t="s">
        <v>218</v>
      </c>
      <c r="B163" s="36" t="s">
        <v>81</v>
      </c>
      <c r="C163" s="36"/>
      <c r="D163" s="36"/>
      <c r="E163" s="41">
        <f>E164+E177+E195</f>
        <v>1515000</v>
      </c>
      <c r="F163" s="41">
        <f>F164+F177+F195</f>
        <v>1366133.02</v>
      </c>
    </row>
    <row r="164" spans="1:6" ht="31.5" customHeight="1" outlineLevel="2">
      <c r="A164" s="24" t="s">
        <v>219</v>
      </c>
      <c r="B164" s="5" t="s">
        <v>81</v>
      </c>
      <c r="C164" s="5" t="s">
        <v>626</v>
      </c>
      <c r="D164" s="5"/>
      <c r="E164" s="12">
        <f>E165</f>
        <v>810000</v>
      </c>
      <c r="F164" s="12">
        <f>F165</f>
        <v>745193.02</v>
      </c>
    </row>
    <row r="165" spans="1:6" outlineLevel="4">
      <c r="A165" s="24" t="s">
        <v>220</v>
      </c>
      <c r="B165" s="5" t="s">
        <v>81</v>
      </c>
      <c r="C165" s="5" t="s">
        <v>627</v>
      </c>
      <c r="D165" s="5"/>
      <c r="E165" s="12">
        <f>E166+E169+E172</f>
        <v>810000</v>
      </c>
      <c r="F165" s="12">
        <f>F166+F169+F172</f>
        <v>745193.02</v>
      </c>
    </row>
    <row r="166" spans="1:6" ht="30" outlineLevel="5">
      <c r="A166" s="24" t="s">
        <v>221</v>
      </c>
      <c r="B166" s="5" t="s">
        <v>81</v>
      </c>
      <c r="C166" s="5" t="s">
        <v>628</v>
      </c>
      <c r="D166" s="5"/>
      <c r="E166" s="12">
        <f>E167</f>
        <v>32000</v>
      </c>
      <c r="F166" s="12">
        <f>F167</f>
        <v>13858.06</v>
      </c>
    </row>
    <row r="167" spans="1:6" ht="30" outlineLevel="6">
      <c r="A167" s="24" t="s">
        <v>69</v>
      </c>
      <c r="B167" s="5" t="s">
        <v>81</v>
      </c>
      <c r="C167" s="5" t="s">
        <v>628</v>
      </c>
      <c r="D167" s="5" t="s">
        <v>3</v>
      </c>
      <c r="E167" s="12">
        <f>E168</f>
        <v>32000</v>
      </c>
      <c r="F167" s="12">
        <f>F168</f>
        <v>13858.06</v>
      </c>
    </row>
    <row r="168" spans="1:6" ht="30" outlineLevel="7">
      <c r="A168" s="24" t="s">
        <v>70</v>
      </c>
      <c r="B168" s="5" t="s">
        <v>81</v>
      </c>
      <c r="C168" s="5" t="s">
        <v>628</v>
      </c>
      <c r="D168" s="5" t="s">
        <v>5</v>
      </c>
      <c r="E168" s="12">
        <v>32000</v>
      </c>
      <c r="F168" s="12">
        <v>13858.06</v>
      </c>
    </row>
    <row r="169" spans="1:6" ht="35.25" customHeight="1" outlineLevel="5">
      <c r="A169" s="24" t="s">
        <v>222</v>
      </c>
      <c r="B169" s="5" t="s">
        <v>81</v>
      </c>
      <c r="C169" s="5" t="s">
        <v>629</v>
      </c>
      <c r="D169" s="5"/>
      <c r="E169" s="12">
        <f>E170</f>
        <v>29075</v>
      </c>
      <c r="F169" s="12">
        <f>F170</f>
        <v>10254.959999999999</v>
      </c>
    </row>
    <row r="170" spans="1:6" ht="30" outlineLevel="6">
      <c r="A170" s="24" t="s">
        <v>69</v>
      </c>
      <c r="B170" s="5" t="s">
        <v>81</v>
      </c>
      <c r="C170" s="5" t="s">
        <v>629</v>
      </c>
      <c r="D170" s="5" t="s">
        <v>3</v>
      </c>
      <c r="E170" s="12">
        <f>E171</f>
        <v>29075</v>
      </c>
      <c r="F170" s="12">
        <f>F171</f>
        <v>10254.959999999999</v>
      </c>
    </row>
    <row r="171" spans="1:6" ht="30" outlineLevel="7">
      <c r="A171" s="24" t="s">
        <v>70</v>
      </c>
      <c r="B171" s="5" t="s">
        <v>81</v>
      </c>
      <c r="C171" s="5" t="s">
        <v>629</v>
      </c>
      <c r="D171" s="5" t="s">
        <v>5</v>
      </c>
      <c r="E171" s="12">
        <v>29075</v>
      </c>
      <c r="F171" s="12">
        <v>10254.959999999999</v>
      </c>
    </row>
    <row r="172" spans="1:6" ht="30" outlineLevel="5">
      <c r="A172" s="24" t="s">
        <v>223</v>
      </c>
      <c r="B172" s="5" t="s">
        <v>81</v>
      </c>
      <c r="C172" s="5" t="s">
        <v>630</v>
      </c>
      <c r="D172" s="5"/>
      <c r="E172" s="12">
        <f>E173+E175</f>
        <v>748925</v>
      </c>
      <c r="F172" s="12">
        <f>F173+F175</f>
        <v>721080</v>
      </c>
    </row>
    <row r="173" spans="1:6" ht="48.75" customHeight="1" outlineLevel="6">
      <c r="A173" s="24" t="s">
        <v>119</v>
      </c>
      <c r="B173" s="5" t="s">
        <v>81</v>
      </c>
      <c r="C173" s="5" t="s">
        <v>630</v>
      </c>
      <c r="D173" s="5" t="s">
        <v>0</v>
      </c>
      <c r="E173" s="12">
        <f>E174</f>
        <v>746000</v>
      </c>
      <c r="F173" s="12">
        <f>F174</f>
        <v>720000</v>
      </c>
    </row>
    <row r="174" spans="1:6" outlineLevel="7">
      <c r="A174" s="24" t="s">
        <v>118</v>
      </c>
      <c r="B174" s="5" t="s">
        <v>81</v>
      </c>
      <c r="C174" s="5" t="s">
        <v>630</v>
      </c>
      <c r="D174" s="5" t="s">
        <v>1</v>
      </c>
      <c r="E174" s="12">
        <v>746000</v>
      </c>
      <c r="F174" s="12">
        <v>720000</v>
      </c>
    </row>
    <row r="175" spans="1:6" ht="30" outlineLevel="6">
      <c r="A175" s="24" t="s">
        <v>69</v>
      </c>
      <c r="B175" s="5" t="s">
        <v>81</v>
      </c>
      <c r="C175" s="5" t="s">
        <v>630</v>
      </c>
      <c r="D175" s="5" t="s">
        <v>3</v>
      </c>
      <c r="E175" s="12">
        <f>E176</f>
        <v>2925</v>
      </c>
      <c r="F175" s="12">
        <f>F176</f>
        <v>1080</v>
      </c>
    </row>
    <row r="176" spans="1:6" ht="30" outlineLevel="7">
      <c r="A176" s="24" t="s">
        <v>70</v>
      </c>
      <c r="B176" s="5" t="s">
        <v>81</v>
      </c>
      <c r="C176" s="5" t="s">
        <v>630</v>
      </c>
      <c r="D176" s="5" t="s">
        <v>5</v>
      </c>
      <c r="E176" s="12">
        <v>2925</v>
      </c>
      <c r="F176" s="12">
        <v>1080</v>
      </c>
    </row>
    <row r="177" spans="1:6" ht="38.25" customHeight="1" outlineLevel="2">
      <c r="A177" s="24" t="s">
        <v>224</v>
      </c>
      <c r="B177" s="5" t="s">
        <v>81</v>
      </c>
      <c r="C177" s="5" t="s">
        <v>631</v>
      </c>
      <c r="D177" s="5"/>
      <c r="E177" s="12">
        <f>E178</f>
        <v>395000</v>
      </c>
      <c r="F177" s="12">
        <f>F178</f>
        <v>310940</v>
      </c>
    </row>
    <row r="178" spans="1:6" ht="33.75" customHeight="1" outlineLevel="3">
      <c r="A178" s="24" t="s">
        <v>225</v>
      </c>
      <c r="B178" s="5" t="s">
        <v>81</v>
      </c>
      <c r="C178" s="5" t="s">
        <v>632</v>
      </c>
      <c r="D178" s="5"/>
      <c r="E178" s="12">
        <f>E179+E183+E187+E191</f>
        <v>395000</v>
      </c>
      <c r="F178" s="12">
        <f>F179+F183+F187+F191</f>
        <v>310940</v>
      </c>
    </row>
    <row r="179" spans="1:6" ht="30" outlineLevel="4">
      <c r="A179" s="24" t="s">
        <v>226</v>
      </c>
      <c r="B179" s="5" t="s">
        <v>81</v>
      </c>
      <c r="C179" s="5" t="s">
        <v>633</v>
      </c>
      <c r="D179" s="5"/>
      <c r="E179" s="12">
        <f t="shared" ref="E179:F181" si="20">E180</f>
        <v>315000</v>
      </c>
      <c r="F179" s="12">
        <f t="shared" si="20"/>
        <v>305774</v>
      </c>
    </row>
    <row r="180" spans="1:6" ht="20.25" customHeight="1" outlineLevel="5">
      <c r="A180" s="24" t="s">
        <v>227</v>
      </c>
      <c r="B180" s="5" t="s">
        <v>81</v>
      </c>
      <c r="C180" s="5" t="s">
        <v>634</v>
      </c>
      <c r="D180" s="5"/>
      <c r="E180" s="12">
        <f t="shared" si="20"/>
        <v>315000</v>
      </c>
      <c r="F180" s="12">
        <f t="shared" si="20"/>
        <v>305774</v>
      </c>
    </row>
    <row r="181" spans="1:6" ht="30" outlineLevel="6">
      <c r="A181" s="24" t="s">
        <v>69</v>
      </c>
      <c r="B181" s="5" t="s">
        <v>81</v>
      </c>
      <c r="C181" s="5" t="s">
        <v>634</v>
      </c>
      <c r="D181" s="5" t="s">
        <v>3</v>
      </c>
      <c r="E181" s="12">
        <f t="shared" si="20"/>
        <v>315000</v>
      </c>
      <c r="F181" s="12">
        <f t="shared" si="20"/>
        <v>305774</v>
      </c>
    </row>
    <row r="182" spans="1:6" ht="30" outlineLevel="7">
      <c r="A182" s="24" t="s">
        <v>70</v>
      </c>
      <c r="B182" s="5" t="s">
        <v>81</v>
      </c>
      <c r="C182" s="5" t="s">
        <v>634</v>
      </c>
      <c r="D182" s="5" t="s">
        <v>5</v>
      </c>
      <c r="E182" s="12">
        <v>315000</v>
      </c>
      <c r="F182" s="12">
        <v>305774</v>
      </c>
    </row>
    <row r="183" spans="1:6" hidden="1" outlineLevel="4">
      <c r="A183" s="24" t="s">
        <v>228</v>
      </c>
      <c r="B183" s="5" t="s">
        <v>81</v>
      </c>
      <c r="C183" s="5" t="s">
        <v>635</v>
      </c>
      <c r="D183" s="5"/>
      <c r="E183" s="12">
        <f t="shared" ref="E183:F185" si="21">E184</f>
        <v>0</v>
      </c>
      <c r="F183" s="12">
        <f t="shared" si="21"/>
        <v>0</v>
      </c>
    </row>
    <row r="184" spans="1:6" hidden="1" outlineLevel="5">
      <c r="A184" s="24" t="s">
        <v>218</v>
      </c>
      <c r="B184" s="5" t="s">
        <v>81</v>
      </c>
      <c r="C184" s="5" t="s">
        <v>636</v>
      </c>
      <c r="D184" s="5"/>
      <c r="E184" s="12">
        <f t="shared" si="21"/>
        <v>0</v>
      </c>
      <c r="F184" s="12">
        <f t="shared" si="21"/>
        <v>0</v>
      </c>
    </row>
    <row r="185" spans="1:6" ht="30" hidden="1" outlineLevel="6">
      <c r="A185" s="24" t="s">
        <v>69</v>
      </c>
      <c r="B185" s="5" t="s">
        <v>81</v>
      </c>
      <c r="C185" s="5" t="s">
        <v>636</v>
      </c>
      <c r="D185" s="5" t="s">
        <v>3</v>
      </c>
      <c r="E185" s="12">
        <f t="shared" si="21"/>
        <v>0</v>
      </c>
      <c r="F185" s="12">
        <f t="shared" si="21"/>
        <v>0</v>
      </c>
    </row>
    <row r="186" spans="1:6" ht="30" hidden="1" outlineLevel="7">
      <c r="A186" s="24" t="s">
        <v>70</v>
      </c>
      <c r="B186" s="5" t="s">
        <v>81</v>
      </c>
      <c r="C186" s="5" t="s">
        <v>636</v>
      </c>
      <c r="D186" s="5" t="s">
        <v>5</v>
      </c>
      <c r="E186" s="12"/>
      <c r="F186" s="12"/>
    </row>
    <row r="187" spans="1:6" ht="29.25" hidden="1" customHeight="1" outlineLevel="4">
      <c r="A187" s="24" t="s">
        <v>229</v>
      </c>
      <c r="B187" s="5" t="s">
        <v>81</v>
      </c>
      <c r="C187" s="5" t="s">
        <v>637</v>
      </c>
      <c r="D187" s="5"/>
      <c r="E187" s="12">
        <f t="shared" ref="E187:F189" si="22">E188</f>
        <v>0</v>
      </c>
      <c r="F187" s="12">
        <f t="shared" si="22"/>
        <v>0</v>
      </c>
    </row>
    <row r="188" spans="1:6" ht="20.25" hidden="1" customHeight="1" outlineLevel="5">
      <c r="A188" s="24" t="s">
        <v>230</v>
      </c>
      <c r="B188" s="5" t="s">
        <v>81</v>
      </c>
      <c r="C188" s="5" t="s">
        <v>638</v>
      </c>
      <c r="D188" s="5"/>
      <c r="E188" s="12">
        <f t="shared" si="22"/>
        <v>0</v>
      </c>
      <c r="F188" s="12">
        <f t="shared" si="22"/>
        <v>0</v>
      </c>
    </row>
    <row r="189" spans="1:6" ht="30" hidden="1" outlineLevel="6">
      <c r="A189" s="24" t="s">
        <v>69</v>
      </c>
      <c r="B189" s="5" t="s">
        <v>81</v>
      </c>
      <c r="C189" s="5" t="s">
        <v>638</v>
      </c>
      <c r="D189" s="5" t="s">
        <v>3</v>
      </c>
      <c r="E189" s="12">
        <f t="shared" si="22"/>
        <v>0</v>
      </c>
      <c r="F189" s="12">
        <f t="shared" si="22"/>
        <v>0</v>
      </c>
    </row>
    <row r="190" spans="1:6" ht="30" hidden="1" outlineLevel="7">
      <c r="A190" s="24" t="s">
        <v>70</v>
      </c>
      <c r="B190" s="5" t="s">
        <v>81</v>
      </c>
      <c r="C190" s="5" t="s">
        <v>638</v>
      </c>
      <c r="D190" s="5" t="s">
        <v>5</v>
      </c>
      <c r="E190" s="12"/>
      <c r="F190" s="12"/>
    </row>
    <row r="191" spans="1:6" ht="21.75" customHeight="1" outlineLevel="4" collapsed="1">
      <c r="A191" s="24" t="s">
        <v>231</v>
      </c>
      <c r="B191" s="5" t="s">
        <v>81</v>
      </c>
      <c r="C191" s="5" t="s">
        <v>639</v>
      </c>
      <c r="D191" s="5"/>
      <c r="E191" s="12">
        <f t="shared" ref="E191:F193" si="23">E192</f>
        <v>80000</v>
      </c>
      <c r="F191" s="12">
        <f t="shared" si="23"/>
        <v>5166</v>
      </c>
    </row>
    <row r="192" spans="1:6" ht="17.25" customHeight="1" outlineLevel="5">
      <c r="A192" s="24" t="s">
        <v>232</v>
      </c>
      <c r="B192" s="5" t="s">
        <v>81</v>
      </c>
      <c r="C192" s="5" t="s">
        <v>640</v>
      </c>
      <c r="D192" s="5"/>
      <c r="E192" s="12">
        <f t="shared" si="23"/>
        <v>80000</v>
      </c>
      <c r="F192" s="12">
        <f t="shared" si="23"/>
        <v>5166</v>
      </c>
    </row>
    <row r="193" spans="1:6" ht="31.5" customHeight="1" outlineLevel="6">
      <c r="A193" s="24" t="s">
        <v>69</v>
      </c>
      <c r="B193" s="5" t="s">
        <v>81</v>
      </c>
      <c r="C193" s="5" t="s">
        <v>640</v>
      </c>
      <c r="D193" s="5" t="s">
        <v>3</v>
      </c>
      <c r="E193" s="12">
        <f t="shared" si="23"/>
        <v>80000</v>
      </c>
      <c r="F193" s="12">
        <f t="shared" si="23"/>
        <v>5166</v>
      </c>
    </row>
    <row r="194" spans="1:6" ht="30" outlineLevel="7">
      <c r="A194" s="24" t="s">
        <v>70</v>
      </c>
      <c r="B194" s="5" t="s">
        <v>81</v>
      </c>
      <c r="C194" s="5" t="s">
        <v>640</v>
      </c>
      <c r="D194" s="5" t="s">
        <v>5</v>
      </c>
      <c r="E194" s="12">
        <v>80000</v>
      </c>
      <c r="F194" s="12">
        <v>5166</v>
      </c>
    </row>
    <row r="195" spans="1:6" ht="45" customHeight="1" outlineLevel="2">
      <c r="A195" s="24" t="s">
        <v>115</v>
      </c>
      <c r="B195" s="5" t="s">
        <v>81</v>
      </c>
      <c r="C195" s="5" t="s">
        <v>561</v>
      </c>
      <c r="D195" s="5"/>
      <c r="E195" s="12">
        <f>E196</f>
        <v>310000</v>
      </c>
      <c r="F195" s="12">
        <f>F196</f>
        <v>310000</v>
      </c>
    </row>
    <row r="196" spans="1:6" ht="18.75" customHeight="1" outlineLevel="4">
      <c r="A196" s="24" t="s">
        <v>233</v>
      </c>
      <c r="B196" s="5" t="s">
        <v>81</v>
      </c>
      <c r="C196" s="5" t="s">
        <v>641</v>
      </c>
      <c r="D196" s="5"/>
      <c r="E196" s="12">
        <f>E197</f>
        <v>310000</v>
      </c>
      <c r="F196" s="12">
        <f>F197</f>
        <v>310000</v>
      </c>
    </row>
    <row r="197" spans="1:6" outlineLevel="5">
      <c r="A197" s="24" t="s">
        <v>234</v>
      </c>
      <c r="B197" s="5" t="s">
        <v>81</v>
      </c>
      <c r="C197" s="5" t="s">
        <v>642</v>
      </c>
      <c r="D197" s="5"/>
      <c r="E197" s="12">
        <f>E198+E200</f>
        <v>310000</v>
      </c>
      <c r="F197" s="12">
        <f>F198+F200</f>
        <v>310000</v>
      </c>
    </row>
    <row r="198" spans="1:6" outlineLevel="6">
      <c r="A198" s="24" t="s">
        <v>235</v>
      </c>
      <c r="B198" s="5" t="s">
        <v>81</v>
      </c>
      <c r="C198" s="5" t="s">
        <v>642</v>
      </c>
      <c r="D198" s="5" t="s">
        <v>15</v>
      </c>
      <c r="E198" s="12">
        <f>E199</f>
        <v>10000</v>
      </c>
      <c r="F198" s="12">
        <f>F199</f>
        <v>10000</v>
      </c>
    </row>
    <row r="199" spans="1:6" outlineLevel="7">
      <c r="A199" s="24" t="s">
        <v>236</v>
      </c>
      <c r="B199" s="5" t="s">
        <v>81</v>
      </c>
      <c r="C199" s="5" t="s">
        <v>642</v>
      </c>
      <c r="D199" s="5" t="s">
        <v>16</v>
      </c>
      <c r="E199" s="12">
        <v>10000</v>
      </c>
      <c r="F199" s="12">
        <v>10000</v>
      </c>
    </row>
    <row r="200" spans="1:6" outlineLevel="6">
      <c r="A200" s="24" t="s">
        <v>167</v>
      </c>
      <c r="B200" s="5" t="s">
        <v>81</v>
      </c>
      <c r="C200" s="5" t="s">
        <v>642</v>
      </c>
      <c r="D200" s="5" t="s">
        <v>7</v>
      </c>
      <c r="E200" s="12">
        <f>E201</f>
        <v>300000</v>
      </c>
      <c r="F200" s="12">
        <f>F201</f>
        <v>300000</v>
      </c>
    </row>
    <row r="201" spans="1:6" outlineLevel="7">
      <c r="A201" s="24" t="s">
        <v>237</v>
      </c>
      <c r="B201" s="5" t="s">
        <v>81</v>
      </c>
      <c r="C201" s="5" t="s">
        <v>642</v>
      </c>
      <c r="D201" s="5" t="s">
        <v>17</v>
      </c>
      <c r="E201" s="12">
        <v>300000</v>
      </c>
      <c r="F201" s="12">
        <v>300000</v>
      </c>
    </row>
    <row r="202" spans="1:6" ht="28.5" outlineLevel="1">
      <c r="A202" s="40" t="s">
        <v>238</v>
      </c>
      <c r="B202" s="36" t="s">
        <v>82</v>
      </c>
      <c r="C202" s="36"/>
      <c r="D202" s="36"/>
      <c r="E202" s="41">
        <f t="shared" ref="E202:F205" si="24">E203</f>
        <v>5145280.9399999995</v>
      </c>
      <c r="F202" s="41">
        <f t="shared" si="24"/>
        <v>5093888.05</v>
      </c>
    </row>
    <row r="203" spans="1:6" ht="36" customHeight="1" outlineLevel="2">
      <c r="A203" s="24" t="s">
        <v>224</v>
      </c>
      <c r="B203" s="5" t="s">
        <v>82</v>
      </c>
      <c r="C203" s="5" t="s">
        <v>631</v>
      </c>
      <c r="D203" s="5"/>
      <c r="E203" s="12">
        <f t="shared" si="24"/>
        <v>5145280.9399999995</v>
      </c>
      <c r="F203" s="12">
        <f t="shared" si="24"/>
        <v>5093888.05</v>
      </c>
    </row>
    <row r="204" spans="1:6" ht="30" outlineLevel="3">
      <c r="A204" s="24" t="s">
        <v>239</v>
      </c>
      <c r="B204" s="5" t="s">
        <v>82</v>
      </c>
      <c r="C204" s="5" t="s">
        <v>643</v>
      </c>
      <c r="D204" s="5"/>
      <c r="E204" s="12">
        <f t="shared" si="24"/>
        <v>5145280.9399999995</v>
      </c>
      <c r="F204" s="12">
        <f t="shared" si="24"/>
        <v>5093888.05</v>
      </c>
    </row>
    <row r="205" spans="1:6" ht="20.25" customHeight="1" outlineLevel="4">
      <c r="A205" s="24" t="s">
        <v>240</v>
      </c>
      <c r="B205" s="5" t="s">
        <v>82</v>
      </c>
      <c r="C205" s="5" t="s">
        <v>644</v>
      </c>
      <c r="D205" s="5"/>
      <c r="E205" s="12">
        <f t="shared" si="24"/>
        <v>5145280.9399999995</v>
      </c>
      <c r="F205" s="12">
        <f t="shared" si="24"/>
        <v>5093888.05</v>
      </c>
    </row>
    <row r="206" spans="1:6" ht="19.5" customHeight="1" outlineLevel="5">
      <c r="A206" s="24" t="s">
        <v>241</v>
      </c>
      <c r="B206" s="5" t="s">
        <v>82</v>
      </c>
      <c r="C206" s="5" t="s">
        <v>645</v>
      </c>
      <c r="D206" s="5"/>
      <c r="E206" s="12">
        <f>E207+E209</f>
        <v>5145280.9399999995</v>
      </c>
      <c r="F206" s="12">
        <f>F207+F209</f>
        <v>5093888.05</v>
      </c>
    </row>
    <row r="207" spans="1:6" ht="47.25" customHeight="1" outlineLevel="6">
      <c r="A207" s="24" t="s">
        <v>117</v>
      </c>
      <c r="B207" s="5" t="s">
        <v>82</v>
      </c>
      <c r="C207" s="5" t="s">
        <v>645</v>
      </c>
      <c r="D207" s="5" t="s">
        <v>0</v>
      </c>
      <c r="E207" s="12">
        <f>E208</f>
        <v>3648706.94</v>
      </c>
      <c r="F207" s="12">
        <f>F208</f>
        <v>3634498.55</v>
      </c>
    </row>
    <row r="208" spans="1:6" ht="21.75" customHeight="1" outlineLevel="7">
      <c r="A208" s="24" t="s">
        <v>122</v>
      </c>
      <c r="B208" s="5" t="s">
        <v>82</v>
      </c>
      <c r="C208" s="5" t="s">
        <v>645</v>
      </c>
      <c r="D208" s="5" t="s">
        <v>18</v>
      </c>
      <c r="E208" s="12">
        <v>3648706.94</v>
      </c>
      <c r="F208" s="12">
        <v>3634498.55</v>
      </c>
    </row>
    <row r="209" spans="1:6" ht="32.25" customHeight="1" outlineLevel="6">
      <c r="A209" s="24" t="s">
        <v>69</v>
      </c>
      <c r="B209" s="5" t="s">
        <v>82</v>
      </c>
      <c r="C209" s="5" t="s">
        <v>645</v>
      </c>
      <c r="D209" s="5" t="s">
        <v>3</v>
      </c>
      <c r="E209" s="12">
        <f>E210</f>
        <v>1496574</v>
      </c>
      <c r="F209" s="12">
        <f>F210</f>
        <v>1459389.5</v>
      </c>
    </row>
    <row r="210" spans="1:6" ht="30" outlineLevel="7">
      <c r="A210" s="24" t="s">
        <v>70</v>
      </c>
      <c r="B210" s="5" t="s">
        <v>82</v>
      </c>
      <c r="C210" s="5" t="s">
        <v>645</v>
      </c>
      <c r="D210" s="5" t="s">
        <v>5</v>
      </c>
      <c r="E210" s="12">
        <v>1496574</v>
      </c>
      <c r="F210" s="12">
        <v>1459389.5</v>
      </c>
    </row>
    <row r="211" spans="1:6">
      <c r="A211" s="40" t="s">
        <v>242</v>
      </c>
      <c r="B211" s="36" t="s">
        <v>83</v>
      </c>
      <c r="C211" s="36"/>
      <c r="D211" s="36"/>
      <c r="E211" s="41">
        <f>E212+E227+E234+E249</f>
        <v>34690474.540000007</v>
      </c>
      <c r="F211" s="41">
        <f>F212+F227+F234+F249</f>
        <v>30058044.340000004</v>
      </c>
    </row>
    <row r="212" spans="1:6" outlineLevel="1">
      <c r="A212" s="40" t="s">
        <v>243</v>
      </c>
      <c r="B212" s="36" t="s">
        <v>84</v>
      </c>
      <c r="C212" s="36"/>
      <c r="D212" s="36"/>
      <c r="E212" s="41">
        <f>E213+E223</f>
        <v>1806697.12</v>
      </c>
      <c r="F212" s="41">
        <f>F213+F223</f>
        <v>1376067.2</v>
      </c>
    </row>
    <row r="213" spans="1:6" ht="33.75" customHeight="1" outlineLevel="2">
      <c r="A213" s="24" t="s">
        <v>126</v>
      </c>
      <c r="B213" s="5" t="s">
        <v>84</v>
      </c>
      <c r="C213" s="5" t="s">
        <v>646</v>
      </c>
      <c r="D213" s="5"/>
      <c r="E213" s="12">
        <f>E214</f>
        <v>500000</v>
      </c>
      <c r="F213" s="12">
        <f>F214</f>
        <v>395000</v>
      </c>
    </row>
    <row r="214" spans="1:6" ht="30" outlineLevel="3">
      <c r="A214" s="24" t="s">
        <v>244</v>
      </c>
      <c r="B214" s="5" t="s">
        <v>84</v>
      </c>
      <c r="C214" s="5" t="s">
        <v>647</v>
      </c>
      <c r="D214" s="5"/>
      <c r="E214" s="12">
        <f>E215+E219</f>
        <v>500000</v>
      </c>
      <c r="F214" s="12">
        <f>F215+F219</f>
        <v>395000</v>
      </c>
    </row>
    <row r="215" spans="1:6" ht="18" customHeight="1" outlineLevel="4">
      <c r="A215" s="24" t="s">
        <v>245</v>
      </c>
      <c r="B215" s="5" t="s">
        <v>84</v>
      </c>
      <c r="C215" s="5" t="s">
        <v>648</v>
      </c>
      <c r="D215" s="5"/>
      <c r="E215" s="12">
        <f t="shared" ref="E215:F217" si="25">E216</f>
        <v>200000</v>
      </c>
      <c r="F215" s="12">
        <f t="shared" si="25"/>
        <v>95000</v>
      </c>
    </row>
    <row r="216" spans="1:6" outlineLevel="5">
      <c r="A216" s="24" t="s">
        <v>246</v>
      </c>
      <c r="B216" s="5" t="s">
        <v>84</v>
      </c>
      <c r="C216" s="5" t="s">
        <v>649</v>
      </c>
      <c r="D216" s="5"/>
      <c r="E216" s="12">
        <f t="shared" si="25"/>
        <v>200000</v>
      </c>
      <c r="F216" s="12">
        <f t="shared" si="25"/>
        <v>95000</v>
      </c>
    </row>
    <row r="217" spans="1:6" outlineLevel="6">
      <c r="A217" s="24" t="s">
        <v>167</v>
      </c>
      <c r="B217" s="5" t="s">
        <v>84</v>
      </c>
      <c r="C217" s="5" t="s">
        <v>649</v>
      </c>
      <c r="D217" s="5" t="s">
        <v>7</v>
      </c>
      <c r="E217" s="12">
        <f t="shared" si="25"/>
        <v>200000</v>
      </c>
      <c r="F217" s="12">
        <f t="shared" si="25"/>
        <v>95000</v>
      </c>
    </row>
    <row r="218" spans="1:6" ht="46.5" customHeight="1" outlineLevel="7">
      <c r="A218" s="24" t="s">
        <v>247</v>
      </c>
      <c r="B218" s="5" t="s">
        <v>84</v>
      </c>
      <c r="C218" s="5" t="s">
        <v>649</v>
      </c>
      <c r="D218" s="5" t="s">
        <v>19</v>
      </c>
      <c r="E218" s="12">
        <v>200000</v>
      </c>
      <c r="F218" s="12">
        <v>95000</v>
      </c>
    </row>
    <row r="219" spans="1:6" ht="45" outlineLevel="4">
      <c r="A219" s="24" t="s">
        <v>248</v>
      </c>
      <c r="B219" s="5" t="s">
        <v>84</v>
      </c>
      <c r="C219" s="5" t="s">
        <v>650</v>
      </c>
      <c r="D219" s="5"/>
      <c r="E219" s="12">
        <f t="shared" ref="E219:F221" si="26">E220</f>
        <v>300000</v>
      </c>
      <c r="F219" s="12">
        <f t="shared" si="26"/>
        <v>300000</v>
      </c>
    </row>
    <row r="220" spans="1:6" ht="35.25" customHeight="1" outlineLevel="5">
      <c r="A220" s="24" t="s">
        <v>249</v>
      </c>
      <c r="B220" s="5" t="s">
        <v>84</v>
      </c>
      <c r="C220" s="5" t="s">
        <v>651</v>
      </c>
      <c r="D220" s="5"/>
      <c r="E220" s="12">
        <f t="shared" si="26"/>
        <v>300000</v>
      </c>
      <c r="F220" s="12">
        <f t="shared" si="26"/>
        <v>300000</v>
      </c>
    </row>
    <row r="221" spans="1:6" outlineLevel="6">
      <c r="A221" s="24" t="s">
        <v>167</v>
      </c>
      <c r="B221" s="5" t="s">
        <v>84</v>
      </c>
      <c r="C221" s="5" t="s">
        <v>651</v>
      </c>
      <c r="D221" s="5" t="s">
        <v>7</v>
      </c>
      <c r="E221" s="12">
        <f t="shared" si="26"/>
        <v>300000</v>
      </c>
      <c r="F221" s="12">
        <f t="shared" si="26"/>
        <v>300000</v>
      </c>
    </row>
    <row r="222" spans="1:6" ht="45.75" customHeight="1" outlineLevel="7">
      <c r="A222" s="24" t="s">
        <v>247</v>
      </c>
      <c r="B222" s="5" t="s">
        <v>84</v>
      </c>
      <c r="C222" s="5" t="s">
        <v>651</v>
      </c>
      <c r="D222" s="5" t="s">
        <v>19</v>
      </c>
      <c r="E222" s="12">
        <v>300000</v>
      </c>
      <c r="F222" s="12">
        <v>300000</v>
      </c>
    </row>
    <row r="223" spans="1:6" ht="60.75" customHeight="1" outlineLevel="2">
      <c r="A223" s="24" t="s">
        <v>250</v>
      </c>
      <c r="B223" s="5" t="s">
        <v>84</v>
      </c>
      <c r="C223" s="5" t="s">
        <v>652</v>
      </c>
      <c r="D223" s="5"/>
      <c r="E223" s="12">
        <f t="shared" ref="E223:F225" si="27">E224</f>
        <v>1306697.1200000001</v>
      </c>
      <c r="F223" s="12">
        <f t="shared" si="27"/>
        <v>981067.2</v>
      </c>
    </row>
    <row r="224" spans="1:6" ht="30" outlineLevel="5">
      <c r="A224" s="24" t="s">
        <v>251</v>
      </c>
      <c r="B224" s="5" t="s">
        <v>84</v>
      </c>
      <c r="C224" s="5" t="s">
        <v>653</v>
      </c>
      <c r="D224" s="5"/>
      <c r="E224" s="12">
        <f t="shared" si="27"/>
        <v>1306697.1200000001</v>
      </c>
      <c r="F224" s="12">
        <f t="shared" si="27"/>
        <v>981067.2</v>
      </c>
    </row>
    <row r="225" spans="1:6" ht="30" outlineLevel="6">
      <c r="A225" s="24" t="s">
        <v>69</v>
      </c>
      <c r="B225" s="5" t="s">
        <v>84</v>
      </c>
      <c r="C225" s="5" t="s">
        <v>653</v>
      </c>
      <c r="D225" s="5" t="s">
        <v>3</v>
      </c>
      <c r="E225" s="12">
        <f t="shared" si="27"/>
        <v>1306697.1200000001</v>
      </c>
      <c r="F225" s="12">
        <f t="shared" si="27"/>
        <v>981067.2</v>
      </c>
    </row>
    <row r="226" spans="1:6" ht="30" outlineLevel="7">
      <c r="A226" s="24" t="s">
        <v>70</v>
      </c>
      <c r="B226" s="5" t="s">
        <v>84</v>
      </c>
      <c r="C226" s="5" t="s">
        <v>653</v>
      </c>
      <c r="D226" s="5" t="s">
        <v>5</v>
      </c>
      <c r="E226" s="12">
        <v>1306697.1200000001</v>
      </c>
      <c r="F226" s="12">
        <v>981067.2</v>
      </c>
    </row>
    <row r="227" spans="1:6" outlineLevel="1">
      <c r="A227" s="40" t="s">
        <v>252</v>
      </c>
      <c r="B227" s="36" t="s">
        <v>85</v>
      </c>
      <c r="C227" s="36"/>
      <c r="D227" s="36"/>
      <c r="E227" s="41">
        <f t="shared" ref="E227:F232" si="28">E228</f>
        <v>6500000</v>
      </c>
      <c r="F227" s="41">
        <f t="shared" si="28"/>
        <v>6237555.8399999999</v>
      </c>
    </row>
    <row r="228" spans="1:6" ht="18.75" customHeight="1" outlineLevel="2">
      <c r="A228" s="24" t="s">
        <v>123</v>
      </c>
      <c r="B228" s="5" t="s">
        <v>85</v>
      </c>
      <c r="C228" s="5" t="s">
        <v>654</v>
      </c>
      <c r="D228" s="5"/>
      <c r="E228" s="12">
        <f t="shared" si="28"/>
        <v>6500000</v>
      </c>
      <c r="F228" s="12">
        <f t="shared" si="28"/>
        <v>6237555.8399999999</v>
      </c>
    </row>
    <row r="229" spans="1:6" ht="33.75" customHeight="1" outlineLevel="3">
      <c r="A229" s="24" t="s">
        <v>253</v>
      </c>
      <c r="B229" s="5" t="s">
        <v>85</v>
      </c>
      <c r="C229" s="5" t="s">
        <v>655</v>
      </c>
      <c r="D229" s="5"/>
      <c r="E229" s="12">
        <f t="shared" si="28"/>
        <v>6500000</v>
      </c>
      <c r="F229" s="12">
        <f t="shared" si="28"/>
        <v>6237555.8399999999</v>
      </c>
    </row>
    <row r="230" spans="1:6" ht="48.75" customHeight="1" outlineLevel="4">
      <c r="A230" s="24" t="s">
        <v>254</v>
      </c>
      <c r="B230" s="5" t="s">
        <v>85</v>
      </c>
      <c r="C230" s="5" t="s">
        <v>656</v>
      </c>
      <c r="D230" s="5"/>
      <c r="E230" s="12">
        <f t="shared" si="28"/>
        <v>6500000</v>
      </c>
      <c r="F230" s="12">
        <f t="shared" si="28"/>
        <v>6237555.8399999999</v>
      </c>
    </row>
    <row r="231" spans="1:6" ht="48.75" customHeight="1" outlineLevel="5">
      <c r="A231" s="24" t="s">
        <v>255</v>
      </c>
      <c r="B231" s="5" t="s">
        <v>85</v>
      </c>
      <c r="C231" s="5" t="s">
        <v>657</v>
      </c>
      <c r="D231" s="5"/>
      <c r="E231" s="12">
        <f t="shared" si="28"/>
        <v>6500000</v>
      </c>
      <c r="F231" s="12">
        <f t="shared" si="28"/>
        <v>6237555.8399999999</v>
      </c>
    </row>
    <row r="232" spans="1:6" ht="30" outlineLevel="6">
      <c r="A232" s="24" t="s">
        <v>69</v>
      </c>
      <c r="B232" s="5" t="s">
        <v>85</v>
      </c>
      <c r="C232" s="5" t="s">
        <v>657</v>
      </c>
      <c r="D232" s="5" t="s">
        <v>3</v>
      </c>
      <c r="E232" s="12">
        <f t="shared" si="28"/>
        <v>6500000</v>
      </c>
      <c r="F232" s="12">
        <f t="shared" si="28"/>
        <v>6237555.8399999999</v>
      </c>
    </row>
    <row r="233" spans="1:6" ht="30" outlineLevel="7">
      <c r="A233" s="24" t="s">
        <v>70</v>
      </c>
      <c r="B233" s="5" t="s">
        <v>85</v>
      </c>
      <c r="C233" s="5" t="s">
        <v>657</v>
      </c>
      <c r="D233" s="5" t="s">
        <v>5</v>
      </c>
      <c r="E233" s="12">
        <v>6500000</v>
      </c>
      <c r="F233" s="12">
        <v>6237555.8399999999</v>
      </c>
    </row>
    <row r="234" spans="1:6" outlineLevel="1">
      <c r="A234" s="40" t="s">
        <v>256</v>
      </c>
      <c r="B234" s="36" t="s">
        <v>86</v>
      </c>
      <c r="C234" s="36"/>
      <c r="D234" s="36"/>
      <c r="E234" s="41">
        <f>E235</f>
        <v>21003895.710000001</v>
      </c>
      <c r="F234" s="41">
        <f>F235</f>
        <v>18364458.810000002</v>
      </c>
    </row>
    <row r="235" spans="1:6" ht="30" outlineLevel="2">
      <c r="A235" s="24" t="s">
        <v>257</v>
      </c>
      <c r="B235" s="5" t="s">
        <v>86</v>
      </c>
      <c r="C235" s="5" t="s">
        <v>658</v>
      </c>
      <c r="D235" s="5"/>
      <c r="E235" s="12">
        <f>E236</f>
        <v>21003895.710000001</v>
      </c>
      <c r="F235" s="12">
        <f>F236</f>
        <v>18364458.810000002</v>
      </c>
    </row>
    <row r="236" spans="1:6" ht="30" outlineLevel="3">
      <c r="A236" s="24" t="s">
        <v>258</v>
      </c>
      <c r="B236" s="5" t="s">
        <v>86</v>
      </c>
      <c r="C236" s="5" t="s">
        <v>659</v>
      </c>
      <c r="D236" s="5"/>
      <c r="E236" s="12">
        <f>E237+E243</f>
        <v>21003895.710000001</v>
      </c>
      <c r="F236" s="12">
        <f>F237+F243</f>
        <v>18364458.810000002</v>
      </c>
    </row>
    <row r="237" spans="1:6" ht="32.25" customHeight="1" outlineLevel="4">
      <c r="A237" s="24" t="s">
        <v>124</v>
      </c>
      <c r="B237" s="5" t="s">
        <v>86</v>
      </c>
      <c r="C237" s="5" t="s">
        <v>660</v>
      </c>
      <c r="D237" s="5"/>
      <c r="E237" s="12">
        <f>E238</f>
        <v>8159941.5399999991</v>
      </c>
      <c r="F237" s="12">
        <f>F238</f>
        <v>6340362.5899999999</v>
      </c>
    </row>
    <row r="238" spans="1:6" ht="33.75" customHeight="1" outlineLevel="5">
      <c r="A238" s="24" t="s">
        <v>259</v>
      </c>
      <c r="B238" s="5" t="s">
        <v>86</v>
      </c>
      <c r="C238" s="5" t="s">
        <v>661</v>
      </c>
      <c r="D238" s="5"/>
      <c r="E238" s="12">
        <f>E239+E241</f>
        <v>8159941.5399999991</v>
      </c>
      <c r="F238" s="12">
        <f>F239+F241</f>
        <v>6340362.5899999999</v>
      </c>
    </row>
    <row r="239" spans="1:6" ht="30" outlineLevel="6">
      <c r="A239" s="24" t="s">
        <v>69</v>
      </c>
      <c r="B239" s="5" t="s">
        <v>86</v>
      </c>
      <c r="C239" s="5" t="s">
        <v>661</v>
      </c>
      <c r="D239" s="5" t="s">
        <v>3</v>
      </c>
      <c r="E239" s="12">
        <f>E240</f>
        <v>1777209.77</v>
      </c>
      <c r="F239" s="12">
        <f>F240</f>
        <v>0</v>
      </c>
    </row>
    <row r="240" spans="1:6" ht="30" outlineLevel="7">
      <c r="A240" s="24" t="s">
        <v>70</v>
      </c>
      <c r="B240" s="5" t="s">
        <v>86</v>
      </c>
      <c r="C240" s="5" t="s">
        <v>661</v>
      </c>
      <c r="D240" s="5" t="s">
        <v>5</v>
      </c>
      <c r="E240" s="12">
        <v>1777209.77</v>
      </c>
      <c r="F240" s="12">
        <v>0</v>
      </c>
    </row>
    <row r="241" spans="1:6" outlineLevel="6">
      <c r="A241" s="24" t="s">
        <v>199</v>
      </c>
      <c r="B241" s="5" t="s">
        <v>86</v>
      </c>
      <c r="C241" s="5" t="s">
        <v>661</v>
      </c>
      <c r="D241" s="5" t="s">
        <v>12</v>
      </c>
      <c r="E241" s="12">
        <f>E242</f>
        <v>6382731.7699999996</v>
      </c>
      <c r="F241" s="12">
        <f>F242</f>
        <v>6340362.5899999999</v>
      </c>
    </row>
    <row r="242" spans="1:6" outlineLevel="7">
      <c r="A242" s="24" t="s">
        <v>200</v>
      </c>
      <c r="B242" s="5" t="s">
        <v>86</v>
      </c>
      <c r="C242" s="5" t="s">
        <v>661</v>
      </c>
      <c r="D242" s="5" t="s">
        <v>13</v>
      </c>
      <c r="E242" s="12">
        <v>6382731.7699999996</v>
      </c>
      <c r="F242" s="12">
        <v>6340362.5899999999</v>
      </c>
    </row>
    <row r="243" spans="1:6" ht="46.5" customHeight="1" outlineLevel="4">
      <c r="A243" s="24" t="s">
        <v>125</v>
      </c>
      <c r="B243" s="5" t="s">
        <v>86</v>
      </c>
      <c r="C243" s="5" t="s">
        <v>662</v>
      </c>
      <c r="D243" s="5"/>
      <c r="E243" s="12">
        <f>E244</f>
        <v>12843954.17</v>
      </c>
      <c r="F243" s="12">
        <f>F244</f>
        <v>12024096.220000001</v>
      </c>
    </row>
    <row r="244" spans="1:6" ht="32.25" customHeight="1" outlineLevel="5">
      <c r="A244" s="24" t="s">
        <v>260</v>
      </c>
      <c r="B244" s="5" t="s">
        <v>86</v>
      </c>
      <c r="C244" s="5" t="s">
        <v>663</v>
      </c>
      <c r="D244" s="5"/>
      <c r="E244" s="12">
        <f>E245+E247</f>
        <v>12843954.17</v>
      </c>
      <c r="F244" s="12">
        <f>F245+F247</f>
        <v>12024096.220000001</v>
      </c>
    </row>
    <row r="245" spans="1:6" ht="30" outlineLevel="6">
      <c r="A245" s="24" t="s">
        <v>69</v>
      </c>
      <c r="B245" s="5" t="s">
        <v>86</v>
      </c>
      <c r="C245" s="5" t="s">
        <v>663</v>
      </c>
      <c r="D245" s="5" t="s">
        <v>3</v>
      </c>
      <c r="E245" s="12">
        <f>E246</f>
        <v>3500000</v>
      </c>
      <c r="F245" s="12">
        <f>F246</f>
        <v>3499482.14</v>
      </c>
    </row>
    <row r="246" spans="1:6" ht="30" outlineLevel="7">
      <c r="A246" s="24" t="s">
        <v>70</v>
      </c>
      <c r="B246" s="5" t="s">
        <v>86</v>
      </c>
      <c r="C246" s="5" t="s">
        <v>663</v>
      </c>
      <c r="D246" s="5" t="s">
        <v>5</v>
      </c>
      <c r="E246" s="12">
        <v>3500000</v>
      </c>
      <c r="F246" s="12">
        <v>3499482.14</v>
      </c>
    </row>
    <row r="247" spans="1:6" outlineLevel="6">
      <c r="A247" s="24" t="s">
        <v>199</v>
      </c>
      <c r="B247" s="5" t="s">
        <v>86</v>
      </c>
      <c r="C247" s="5" t="s">
        <v>663</v>
      </c>
      <c r="D247" s="5" t="s">
        <v>12</v>
      </c>
      <c r="E247" s="12">
        <f>E248</f>
        <v>9343954.1699999999</v>
      </c>
      <c r="F247" s="12">
        <f>F248</f>
        <v>8524614.0800000001</v>
      </c>
    </row>
    <row r="248" spans="1:6" outlineLevel="7">
      <c r="A248" s="24" t="s">
        <v>200</v>
      </c>
      <c r="B248" s="5" t="s">
        <v>86</v>
      </c>
      <c r="C248" s="5" t="s">
        <v>663</v>
      </c>
      <c r="D248" s="5" t="s">
        <v>13</v>
      </c>
      <c r="E248" s="12">
        <v>9343954.1699999999</v>
      </c>
      <c r="F248" s="12">
        <v>8524614.0800000001</v>
      </c>
    </row>
    <row r="249" spans="1:6" outlineLevel="1">
      <c r="A249" s="40" t="s">
        <v>261</v>
      </c>
      <c r="B249" s="36" t="s">
        <v>87</v>
      </c>
      <c r="C249" s="36"/>
      <c r="D249" s="36"/>
      <c r="E249" s="41">
        <f>E250+E261+E294+E305+E311</f>
        <v>5379881.7100000009</v>
      </c>
      <c r="F249" s="41">
        <f>F250+F261+F294+F305+F311</f>
        <v>4079962.49</v>
      </c>
    </row>
    <row r="250" spans="1:6" ht="35.25" customHeight="1" outlineLevel="2">
      <c r="A250" s="24" t="s">
        <v>126</v>
      </c>
      <c r="B250" s="5" t="s">
        <v>87</v>
      </c>
      <c r="C250" s="5" t="s">
        <v>646</v>
      </c>
      <c r="D250" s="5"/>
      <c r="E250" s="12">
        <f>E251+E256</f>
        <v>1050000</v>
      </c>
      <c r="F250" s="12">
        <f>F251+F256</f>
        <v>1050000</v>
      </c>
    </row>
    <row r="251" spans="1:6" ht="30" outlineLevel="3">
      <c r="A251" s="24" t="s">
        <v>244</v>
      </c>
      <c r="B251" s="5" t="s">
        <v>87</v>
      </c>
      <c r="C251" s="5" t="s">
        <v>647</v>
      </c>
      <c r="D251" s="5"/>
      <c r="E251" s="12">
        <f t="shared" ref="E251:F254" si="29">E252</f>
        <v>50000</v>
      </c>
      <c r="F251" s="12">
        <f t="shared" si="29"/>
        <v>50000</v>
      </c>
    </row>
    <row r="252" spans="1:6" ht="60.75" customHeight="1" outlineLevel="4">
      <c r="A252" s="24" t="s">
        <v>262</v>
      </c>
      <c r="B252" s="5" t="s">
        <v>87</v>
      </c>
      <c r="C252" s="5" t="s">
        <v>664</v>
      </c>
      <c r="D252" s="5"/>
      <c r="E252" s="12">
        <f t="shared" si="29"/>
        <v>50000</v>
      </c>
      <c r="F252" s="12">
        <f t="shared" si="29"/>
        <v>50000</v>
      </c>
    </row>
    <row r="253" spans="1:6" ht="60" customHeight="1" outlineLevel="5">
      <c r="A253" s="24" t="s">
        <v>263</v>
      </c>
      <c r="B253" s="5" t="s">
        <v>87</v>
      </c>
      <c r="C253" s="5" t="s">
        <v>665</v>
      </c>
      <c r="D253" s="5"/>
      <c r="E253" s="12">
        <f t="shared" si="29"/>
        <v>50000</v>
      </c>
      <c r="F253" s="12">
        <f t="shared" si="29"/>
        <v>50000</v>
      </c>
    </row>
    <row r="254" spans="1:6" outlineLevel="6">
      <c r="A254" s="24" t="s">
        <v>235</v>
      </c>
      <c r="B254" s="5" t="s">
        <v>87</v>
      </c>
      <c r="C254" s="5" t="s">
        <v>665</v>
      </c>
      <c r="D254" s="5" t="s">
        <v>15</v>
      </c>
      <c r="E254" s="12">
        <f t="shared" si="29"/>
        <v>50000</v>
      </c>
      <c r="F254" s="12">
        <f t="shared" si="29"/>
        <v>50000</v>
      </c>
    </row>
    <row r="255" spans="1:6" outlineLevel="7">
      <c r="A255" s="24" t="s">
        <v>236</v>
      </c>
      <c r="B255" s="5" t="s">
        <v>87</v>
      </c>
      <c r="C255" s="5" t="s">
        <v>665</v>
      </c>
      <c r="D255" s="5" t="s">
        <v>16</v>
      </c>
      <c r="E255" s="12">
        <v>50000</v>
      </c>
      <c r="F255" s="12">
        <v>50000</v>
      </c>
    </row>
    <row r="256" spans="1:6" ht="19.5" customHeight="1" outlineLevel="3">
      <c r="A256" s="24" t="s">
        <v>264</v>
      </c>
      <c r="B256" s="5" t="s">
        <v>87</v>
      </c>
      <c r="C256" s="5" t="s">
        <v>666</v>
      </c>
      <c r="D256" s="5"/>
      <c r="E256" s="12">
        <f t="shared" ref="E256:F259" si="30">E257</f>
        <v>1000000</v>
      </c>
      <c r="F256" s="12">
        <f t="shared" si="30"/>
        <v>1000000</v>
      </c>
    </row>
    <row r="257" spans="1:6" ht="75.75" customHeight="1" outlineLevel="4">
      <c r="A257" s="24" t="s">
        <v>265</v>
      </c>
      <c r="B257" s="5" t="s">
        <v>87</v>
      </c>
      <c r="C257" s="5" t="s">
        <v>667</v>
      </c>
      <c r="D257" s="5"/>
      <c r="E257" s="12">
        <f t="shared" si="30"/>
        <v>1000000</v>
      </c>
      <c r="F257" s="12">
        <f t="shared" si="30"/>
        <v>1000000</v>
      </c>
    </row>
    <row r="258" spans="1:6" ht="64.5" customHeight="1" outlineLevel="5">
      <c r="A258" s="24" t="s">
        <v>266</v>
      </c>
      <c r="B258" s="5" t="s">
        <v>87</v>
      </c>
      <c r="C258" s="5" t="s">
        <v>668</v>
      </c>
      <c r="D258" s="5"/>
      <c r="E258" s="12">
        <f t="shared" si="30"/>
        <v>1000000</v>
      </c>
      <c r="F258" s="12">
        <f t="shared" si="30"/>
        <v>1000000</v>
      </c>
    </row>
    <row r="259" spans="1:6" ht="30" outlineLevel="6">
      <c r="A259" s="24" t="s">
        <v>267</v>
      </c>
      <c r="B259" s="5" t="s">
        <v>87</v>
      </c>
      <c r="C259" s="5" t="s">
        <v>668</v>
      </c>
      <c r="D259" s="5" t="s">
        <v>20</v>
      </c>
      <c r="E259" s="12">
        <f t="shared" si="30"/>
        <v>1000000</v>
      </c>
      <c r="F259" s="12">
        <f t="shared" si="30"/>
        <v>1000000</v>
      </c>
    </row>
    <row r="260" spans="1:6" ht="49.5" customHeight="1" outlineLevel="7">
      <c r="A260" s="24" t="s">
        <v>268</v>
      </c>
      <c r="B260" s="5" t="s">
        <v>87</v>
      </c>
      <c r="C260" s="5" t="s">
        <v>668</v>
      </c>
      <c r="D260" s="5" t="s">
        <v>21</v>
      </c>
      <c r="E260" s="12">
        <v>1000000</v>
      </c>
      <c r="F260" s="12">
        <v>1000000</v>
      </c>
    </row>
    <row r="261" spans="1:6" ht="30" outlineLevel="2">
      <c r="A261" s="24" t="s">
        <v>269</v>
      </c>
      <c r="B261" s="5" t="s">
        <v>87</v>
      </c>
      <c r="C261" s="5" t="s">
        <v>669</v>
      </c>
      <c r="D261" s="5"/>
      <c r="E261" s="12">
        <f>E262+E266+E270+E274+E278+E282+E286+E290</f>
        <v>1463779.6000000003</v>
      </c>
      <c r="F261" s="12">
        <f>F262+F266+F270+F274+F278+F282+F286+F290</f>
        <v>1064482.8900000001</v>
      </c>
    </row>
    <row r="262" spans="1:6" ht="30" outlineLevel="4">
      <c r="A262" s="24" t="s">
        <v>270</v>
      </c>
      <c r="B262" s="5" t="s">
        <v>87</v>
      </c>
      <c r="C262" s="5" t="s">
        <v>670</v>
      </c>
      <c r="D262" s="5"/>
      <c r="E262" s="12">
        <f t="shared" ref="E262:F264" si="31">E263</f>
        <v>85000</v>
      </c>
      <c r="F262" s="12">
        <f t="shared" si="31"/>
        <v>76950</v>
      </c>
    </row>
    <row r="263" spans="1:6" ht="30" outlineLevel="5">
      <c r="A263" s="24" t="s">
        <v>271</v>
      </c>
      <c r="B263" s="5" t="s">
        <v>87</v>
      </c>
      <c r="C263" s="5" t="s">
        <v>671</v>
      </c>
      <c r="D263" s="5"/>
      <c r="E263" s="12">
        <f t="shared" si="31"/>
        <v>85000</v>
      </c>
      <c r="F263" s="12">
        <f t="shared" si="31"/>
        <v>76950</v>
      </c>
    </row>
    <row r="264" spans="1:6" ht="30" outlineLevel="6">
      <c r="A264" s="24" t="s">
        <v>69</v>
      </c>
      <c r="B264" s="5" t="s">
        <v>87</v>
      </c>
      <c r="C264" s="5" t="s">
        <v>671</v>
      </c>
      <c r="D264" s="5" t="s">
        <v>3</v>
      </c>
      <c r="E264" s="12">
        <f t="shared" si="31"/>
        <v>85000</v>
      </c>
      <c r="F264" s="12">
        <f t="shared" si="31"/>
        <v>76950</v>
      </c>
    </row>
    <row r="265" spans="1:6" ht="30" outlineLevel="7">
      <c r="A265" s="24" t="s">
        <v>70</v>
      </c>
      <c r="B265" s="5" t="s">
        <v>87</v>
      </c>
      <c r="C265" s="5" t="s">
        <v>671</v>
      </c>
      <c r="D265" s="5" t="s">
        <v>5</v>
      </c>
      <c r="E265" s="12">
        <v>85000</v>
      </c>
      <c r="F265" s="12">
        <v>76950</v>
      </c>
    </row>
    <row r="266" spans="1:6" ht="45" outlineLevel="4">
      <c r="A266" s="24" t="s">
        <v>272</v>
      </c>
      <c r="B266" s="5" t="s">
        <v>87</v>
      </c>
      <c r="C266" s="5" t="s">
        <v>672</v>
      </c>
      <c r="D266" s="5"/>
      <c r="E266" s="12">
        <f t="shared" ref="E266:F268" si="32">E267</f>
        <v>81000</v>
      </c>
      <c r="F266" s="12">
        <f t="shared" si="32"/>
        <v>0</v>
      </c>
    </row>
    <row r="267" spans="1:6" ht="45" outlineLevel="5">
      <c r="A267" s="24" t="s">
        <v>273</v>
      </c>
      <c r="B267" s="5" t="s">
        <v>87</v>
      </c>
      <c r="C267" s="5" t="s">
        <v>673</v>
      </c>
      <c r="D267" s="5"/>
      <c r="E267" s="12">
        <f t="shared" si="32"/>
        <v>81000</v>
      </c>
      <c r="F267" s="12">
        <f t="shared" si="32"/>
        <v>0</v>
      </c>
    </row>
    <row r="268" spans="1:6" ht="30" outlineLevel="6">
      <c r="A268" s="24" t="s">
        <v>69</v>
      </c>
      <c r="B268" s="5" t="s">
        <v>87</v>
      </c>
      <c r="C268" s="5" t="s">
        <v>673</v>
      </c>
      <c r="D268" s="5" t="s">
        <v>3</v>
      </c>
      <c r="E268" s="12">
        <f t="shared" si="32"/>
        <v>81000</v>
      </c>
      <c r="F268" s="12">
        <f t="shared" si="32"/>
        <v>0</v>
      </c>
    </row>
    <row r="269" spans="1:6" ht="30" outlineLevel="7">
      <c r="A269" s="24" t="s">
        <v>70</v>
      </c>
      <c r="B269" s="5" t="s">
        <v>87</v>
      </c>
      <c r="C269" s="5" t="s">
        <v>673</v>
      </c>
      <c r="D269" s="5" t="s">
        <v>5</v>
      </c>
      <c r="E269" s="12">
        <v>81000</v>
      </c>
      <c r="F269" s="12">
        <v>0</v>
      </c>
    </row>
    <row r="270" spans="1:6" ht="30" outlineLevel="4">
      <c r="A270" s="24" t="s">
        <v>274</v>
      </c>
      <c r="B270" s="5" t="s">
        <v>87</v>
      </c>
      <c r="C270" s="5" t="s">
        <v>674</v>
      </c>
      <c r="D270" s="5"/>
      <c r="E270" s="12">
        <f t="shared" ref="E270:F272" si="33">E271</f>
        <v>947532.93</v>
      </c>
      <c r="F270" s="12">
        <f t="shared" si="33"/>
        <v>947532.89</v>
      </c>
    </row>
    <row r="271" spans="1:6" outlineLevel="5">
      <c r="A271" s="24" t="s">
        <v>275</v>
      </c>
      <c r="B271" s="5" t="s">
        <v>87</v>
      </c>
      <c r="C271" s="5" t="s">
        <v>675</v>
      </c>
      <c r="D271" s="5"/>
      <c r="E271" s="12">
        <f t="shared" si="33"/>
        <v>947532.93</v>
      </c>
      <c r="F271" s="12">
        <f t="shared" si="33"/>
        <v>947532.89</v>
      </c>
    </row>
    <row r="272" spans="1:6" ht="30" outlineLevel="6">
      <c r="A272" s="24" t="s">
        <v>69</v>
      </c>
      <c r="B272" s="5" t="s">
        <v>87</v>
      </c>
      <c r="C272" s="5" t="s">
        <v>675</v>
      </c>
      <c r="D272" s="5" t="s">
        <v>3</v>
      </c>
      <c r="E272" s="12">
        <f t="shared" si="33"/>
        <v>947532.93</v>
      </c>
      <c r="F272" s="12">
        <f t="shared" si="33"/>
        <v>947532.89</v>
      </c>
    </row>
    <row r="273" spans="1:6" ht="30" outlineLevel="7">
      <c r="A273" s="24" t="s">
        <v>70</v>
      </c>
      <c r="B273" s="5" t="s">
        <v>87</v>
      </c>
      <c r="C273" s="5" t="s">
        <v>675</v>
      </c>
      <c r="D273" s="5" t="s">
        <v>5</v>
      </c>
      <c r="E273" s="12">
        <v>947532.93</v>
      </c>
      <c r="F273" s="12">
        <v>947532.89</v>
      </c>
    </row>
    <row r="274" spans="1:6" ht="50.25" customHeight="1" outlineLevel="4">
      <c r="A274" s="24" t="s">
        <v>276</v>
      </c>
      <c r="B274" s="5" t="s">
        <v>87</v>
      </c>
      <c r="C274" s="5" t="s">
        <v>676</v>
      </c>
      <c r="D274" s="5"/>
      <c r="E274" s="12">
        <f t="shared" ref="E274:F276" si="34">E275</f>
        <v>230520.31</v>
      </c>
      <c r="F274" s="12">
        <f t="shared" si="34"/>
        <v>0</v>
      </c>
    </row>
    <row r="275" spans="1:6" ht="47.25" customHeight="1" outlineLevel="5">
      <c r="A275" s="24" t="s">
        <v>277</v>
      </c>
      <c r="B275" s="5" t="s">
        <v>87</v>
      </c>
      <c r="C275" s="5" t="s">
        <v>677</v>
      </c>
      <c r="D275" s="5"/>
      <c r="E275" s="12">
        <f t="shared" si="34"/>
        <v>230520.31</v>
      </c>
      <c r="F275" s="12">
        <f t="shared" si="34"/>
        <v>0</v>
      </c>
    </row>
    <row r="276" spans="1:6" ht="30" outlineLevel="6">
      <c r="A276" s="24" t="s">
        <v>69</v>
      </c>
      <c r="B276" s="5" t="s">
        <v>87</v>
      </c>
      <c r="C276" s="5" t="s">
        <v>677</v>
      </c>
      <c r="D276" s="5" t="s">
        <v>3</v>
      </c>
      <c r="E276" s="12">
        <f t="shared" si="34"/>
        <v>230520.31</v>
      </c>
      <c r="F276" s="12">
        <f t="shared" si="34"/>
        <v>0</v>
      </c>
    </row>
    <row r="277" spans="1:6" ht="30" outlineLevel="7">
      <c r="A277" s="24" t="s">
        <v>70</v>
      </c>
      <c r="B277" s="5" t="s">
        <v>87</v>
      </c>
      <c r="C277" s="5" t="s">
        <v>677</v>
      </c>
      <c r="D277" s="5" t="s">
        <v>5</v>
      </c>
      <c r="E277" s="12">
        <v>230520.31</v>
      </c>
      <c r="F277" s="12">
        <v>0</v>
      </c>
    </row>
    <row r="278" spans="1:6" ht="45" outlineLevel="4">
      <c r="A278" s="24" t="s">
        <v>278</v>
      </c>
      <c r="B278" s="5" t="s">
        <v>87</v>
      </c>
      <c r="C278" s="5" t="s">
        <v>678</v>
      </c>
      <c r="D278" s="5"/>
      <c r="E278" s="12">
        <f t="shared" ref="E278:F280" si="35">E279</f>
        <v>19726.36</v>
      </c>
      <c r="F278" s="12">
        <f t="shared" si="35"/>
        <v>0</v>
      </c>
    </row>
    <row r="279" spans="1:6" ht="44.25" customHeight="1" outlineLevel="5">
      <c r="A279" s="24" t="s">
        <v>279</v>
      </c>
      <c r="B279" s="5" t="s">
        <v>87</v>
      </c>
      <c r="C279" s="5" t="s">
        <v>679</v>
      </c>
      <c r="D279" s="5"/>
      <c r="E279" s="12">
        <f t="shared" si="35"/>
        <v>19726.36</v>
      </c>
      <c r="F279" s="12">
        <f t="shared" si="35"/>
        <v>0</v>
      </c>
    </row>
    <row r="280" spans="1:6" ht="30" outlineLevel="6">
      <c r="A280" s="24" t="s">
        <v>69</v>
      </c>
      <c r="B280" s="5" t="s">
        <v>87</v>
      </c>
      <c r="C280" s="5" t="s">
        <v>679</v>
      </c>
      <c r="D280" s="5" t="s">
        <v>3</v>
      </c>
      <c r="E280" s="12">
        <f t="shared" si="35"/>
        <v>19726.36</v>
      </c>
      <c r="F280" s="12">
        <f t="shared" si="35"/>
        <v>0</v>
      </c>
    </row>
    <row r="281" spans="1:6" ht="30" outlineLevel="7">
      <c r="A281" s="24" t="s">
        <v>70</v>
      </c>
      <c r="B281" s="5" t="s">
        <v>87</v>
      </c>
      <c r="C281" s="5" t="s">
        <v>679</v>
      </c>
      <c r="D281" s="5" t="s">
        <v>5</v>
      </c>
      <c r="E281" s="12">
        <v>19726.36</v>
      </c>
      <c r="F281" s="12">
        <v>0</v>
      </c>
    </row>
    <row r="282" spans="1:6" ht="30" customHeight="1" outlineLevel="4">
      <c r="A282" s="24" t="s">
        <v>280</v>
      </c>
      <c r="B282" s="5" t="s">
        <v>87</v>
      </c>
      <c r="C282" s="5" t="s">
        <v>680</v>
      </c>
      <c r="D282" s="5"/>
      <c r="E282" s="12">
        <f t="shared" ref="E282:F284" si="36">E283</f>
        <v>50000</v>
      </c>
      <c r="F282" s="12">
        <f t="shared" si="36"/>
        <v>0</v>
      </c>
    </row>
    <row r="283" spans="1:6" ht="30" outlineLevel="5">
      <c r="A283" s="24" t="s">
        <v>281</v>
      </c>
      <c r="B283" s="5" t="s">
        <v>87</v>
      </c>
      <c r="C283" s="5" t="s">
        <v>681</v>
      </c>
      <c r="D283" s="5"/>
      <c r="E283" s="12">
        <f t="shared" si="36"/>
        <v>50000</v>
      </c>
      <c r="F283" s="12">
        <f t="shared" si="36"/>
        <v>0</v>
      </c>
    </row>
    <row r="284" spans="1:6" ht="30" outlineLevel="6">
      <c r="A284" s="24" t="s">
        <v>69</v>
      </c>
      <c r="B284" s="5" t="s">
        <v>87</v>
      </c>
      <c r="C284" s="5" t="s">
        <v>681</v>
      </c>
      <c r="D284" s="5" t="s">
        <v>3</v>
      </c>
      <c r="E284" s="12">
        <f t="shared" si="36"/>
        <v>50000</v>
      </c>
      <c r="F284" s="12">
        <f t="shared" si="36"/>
        <v>0</v>
      </c>
    </row>
    <row r="285" spans="1:6" ht="30" outlineLevel="7">
      <c r="A285" s="24" t="s">
        <v>70</v>
      </c>
      <c r="B285" s="5" t="s">
        <v>87</v>
      </c>
      <c r="C285" s="5" t="s">
        <v>681</v>
      </c>
      <c r="D285" s="5" t="s">
        <v>5</v>
      </c>
      <c r="E285" s="12">
        <v>50000</v>
      </c>
      <c r="F285" s="12">
        <v>0</v>
      </c>
    </row>
    <row r="286" spans="1:6" ht="36" customHeight="1" outlineLevel="4">
      <c r="A286" s="24" t="s">
        <v>127</v>
      </c>
      <c r="B286" s="5" t="s">
        <v>87</v>
      </c>
      <c r="C286" s="5" t="s">
        <v>682</v>
      </c>
      <c r="D286" s="5"/>
      <c r="E286" s="12">
        <f t="shared" ref="E286:F288" si="37">E287</f>
        <v>40000</v>
      </c>
      <c r="F286" s="12">
        <f t="shared" si="37"/>
        <v>40000</v>
      </c>
    </row>
    <row r="287" spans="1:6" ht="33" customHeight="1" outlineLevel="5">
      <c r="A287" s="24" t="s">
        <v>282</v>
      </c>
      <c r="B287" s="5" t="s">
        <v>87</v>
      </c>
      <c r="C287" s="5" t="s">
        <v>683</v>
      </c>
      <c r="D287" s="5"/>
      <c r="E287" s="12">
        <f t="shared" si="37"/>
        <v>40000</v>
      </c>
      <c r="F287" s="12">
        <f t="shared" si="37"/>
        <v>40000</v>
      </c>
    </row>
    <row r="288" spans="1:6" ht="30" outlineLevel="6">
      <c r="A288" s="24" t="s">
        <v>69</v>
      </c>
      <c r="B288" s="5" t="s">
        <v>87</v>
      </c>
      <c r="C288" s="5" t="s">
        <v>683</v>
      </c>
      <c r="D288" s="5" t="s">
        <v>3</v>
      </c>
      <c r="E288" s="12">
        <f t="shared" si="37"/>
        <v>40000</v>
      </c>
      <c r="F288" s="12">
        <f t="shared" si="37"/>
        <v>40000</v>
      </c>
    </row>
    <row r="289" spans="1:6" ht="30" outlineLevel="7">
      <c r="A289" s="24" t="s">
        <v>70</v>
      </c>
      <c r="B289" s="5" t="s">
        <v>87</v>
      </c>
      <c r="C289" s="5" t="s">
        <v>683</v>
      </c>
      <c r="D289" s="5" t="s">
        <v>5</v>
      </c>
      <c r="E289" s="12">
        <v>40000</v>
      </c>
      <c r="F289" s="12">
        <v>40000</v>
      </c>
    </row>
    <row r="290" spans="1:6" ht="63" customHeight="1" outlineLevel="4">
      <c r="A290" s="24" t="s">
        <v>283</v>
      </c>
      <c r="B290" s="5" t="s">
        <v>87</v>
      </c>
      <c r="C290" s="5" t="s">
        <v>684</v>
      </c>
      <c r="D290" s="5"/>
      <c r="E290" s="12">
        <f t="shared" ref="E290:F292" si="38">E291</f>
        <v>10000</v>
      </c>
      <c r="F290" s="12">
        <f t="shared" si="38"/>
        <v>0</v>
      </c>
    </row>
    <row r="291" spans="1:6" ht="52.5" customHeight="1" outlineLevel="5">
      <c r="A291" s="24" t="s">
        <v>284</v>
      </c>
      <c r="B291" s="5" t="s">
        <v>87</v>
      </c>
      <c r="C291" s="5" t="s">
        <v>685</v>
      </c>
      <c r="D291" s="5"/>
      <c r="E291" s="12">
        <f t="shared" si="38"/>
        <v>10000</v>
      </c>
      <c r="F291" s="12">
        <f t="shared" si="38"/>
        <v>0</v>
      </c>
    </row>
    <row r="292" spans="1:6" ht="35.25" customHeight="1" outlineLevel="6">
      <c r="A292" s="24" t="s">
        <v>69</v>
      </c>
      <c r="B292" s="5" t="s">
        <v>87</v>
      </c>
      <c r="C292" s="5" t="s">
        <v>685</v>
      </c>
      <c r="D292" s="5" t="s">
        <v>3</v>
      </c>
      <c r="E292" s="12">
        <f t="shared" si="38"/>
        <v>10000</v>
      </c>
      <c r="F292" s="12">
        <f t="shared" si="38"/>
        <v>0</v>
      </c>
    </row>
    <row r="293" spans="1:6" ht="30" outlineLevel="7">
      <c r="A293" s="24" t="s">
        <v>70</v>
      </c>
      <c r="B293" s="5" t="s">
        <v>87</v>
      </c>
      <c r="C293" s="5" t="s">
        <v>685</v>
      </c>
      <c r="D293" s="5" t="s">
        <v>5</v>
      </c>
      <c r="E293" s="12">
        <v>10000</v>
      </c>
      <c r="F293" s="12">
        <v>0</v>
      </c>
    </row>
    <row r="294" spans="1:6" ht="30" outlineLevel="2">
      <c r="A294" s="24" t="s">
        <v>285</v>
      </c>
      <c r="B294" s="5" t="s">
        <v>87</v>
      </c>
      <c r="C294" s="5" t="s">
        <v>686</v>
      </c>
      <c r="D294" s="5"/>
      <c r="E294" s="12">
        <f>E295+E299</f>
        <v>1597677.61</v>
      </c>
      <c r="F294" s="12">
        <f>F295+F299</f>
        <v>1597677.61</v>
      </c>
    </row>
    <row r="295" spans="1:6" ht="30" outlineLevel="4">
      <c r="A295" s="24" t="s">
        <v>286</v>
      </c>
      <c r="B295" s="5" t="s">
        <v>87</v>
      </c>
      <c r="C295" s="5" t="s">
        <v>687</v>
      </c>
      <c r="D295" s="5"/>
      <c r="E295" s="12">
        <f t="shared" ref="E295:F297" si="39">E296</f>
        <v>1465677.61</v>
      </c>
      <c r="F295" s="12">
        <f t="shared" si="39"/>
        <v>1465677.61</v>
      </c>
    </row>
    <row r="296" spans="1:6" ht="30" outlineLevel="5">
      <c r="A296" s="24" t="s">
        <v>287</v>
      </c>
      <c r="B296" s="5" t="s">
        <v>87</v>
      </c>
      <c r="C296" s="5" t="s">
        <v>688</v>
      </c>
      <c r="D296" s="5"/>
      <c r="E296" s="12">
        <f t="shared" si="39"/>
        <v>1465677.61</v>
      </c>
      <c r="F296" s="12">
        <f t="shared" si="39"/>
        <v>1465677.61</v>
      </c>
    </row>
    <row r="297" spans="1:6" outlineLevel="6">
      <c r="A297" s="24" t="s">
        <v>167</v>
      </c>
      <c r="B297" s="5" t="s">
        <v>87</v>
      </c>
      <c r="C297" s="5" t="s">
        <v>688</v>
      </c>
      <c r="D297" s="5" t="s">
        <v>7</v>
      </c>
      <c r="E297" s="12">
        <f t="shared" si="39"/>
        <v>1465677.61</v>
      </c>
      <c r="F297" s="12">
        <f t="shared" si="39"/>
        <v>1465677.61</v>
      </c>
    </row>
    <row r="298" spans="1:6" ht="46.5" customHeight="1" outlineLevel="7">
      <c r="A298" s="24" t="s">
        <v>247</v>
      </c>
      <c r="B298" s="5" t="s">
        <v>87</v>
      </c>
      <c r="C298" s="5" t="s">
        <v>688</v>
      </c>
      <c r="D298" s="5" t="s">
        <v>19</v>
      </c>
      <c r="E298" s="12">
        <v>1465677.61</v>
      </c>
      <c r="F298" s="12">
        <v>1465677.61</v>
      </c>
    </row>
    <row r="299" spans="1:6" ht="43.5" customHeight="1" outlineLevel="4">
      <c r="A299" s="24" t="s">
        <v>128</v>
      </c>
      <c r="B299" s="5" t="s">
        <v>87</v>
      </c>
      <c r="C299" s="5" t="s">
        <v>689</v>
      </c>
      <c r="D299" s="5"/>
      <c r="E299" s="12">
        <f>E300</f>
        <v>132000</v>
      </c>
      <c r="F299" s="12">
        <f>F300</f>
        <v>132000</v>
      </c>
    </row>
    <row r="300" spans="1:6" ht="35.25" customHeight="1" outlineLevel="5">
      <c r="A300" s="24" t="s">
        <v>129</v>
      </c>
      <c r="B300" s="5" t="s">
        <v>87</v>
      </c>
      <c r="C300" s="5" t="s">
        <v>690</v>
      </c>
      <c r="D300" s="5"/>
      <c r="E300" s="12">
        <f>E301+E303</f>
        <v>132000</v>
      </c>
      <c r="F300" s="12">
        <f>F301+F303</f>
        <v>132000</v>
      </c>
    </row>
    <row r="301" spans="1:6" ht="30" hidden="1" outlineLevel="6">
      <c r="A301" s="24" t="s">
        <v>69</v>
      </c>
      <c r="B301" s="5" t="s">
        <v>87</v>
      </c>
      <c r="C301" s="5" t="s">
        <v>22</v>
      </c>
      <c r="D301" s="5" t="s">
        <v>3</v>
      </c>
      <c r="E301" s="12">
        <f>E302</f>
        <v>0</v>
      </c>
      <c r="F301" s="12">
        <f>F302</f>
        <v>0</v>
      </c>
    </row>
    <row r="302" spans="1:6" ht="30" hidden="1" outlineLevel="7">
      <c r="A302" s="24" t="s">
        <v>70</v>
      </c>
      <c r="B302" s="5" t="s">
        <v>87</v>
      </c>
      <c r="C302" s="5" t="s">
        <v>22</v>
      </c>
      <c r="D302" s="5" t="s">
        <v>5</v>
      </c>
      <c r="E302" s="12"/>
      <c r="F302" s="12"/>
    </row>
    <row r="303" spans="1:6" outlineLevel="6" collapsed="1">
      <c r="A303" s="24" t="s">
        <v>289</v>
      </c>
      <c r="B303" s="5" t="s">
        <v>87</v>
      </c>
      <c r="C303" s="5" t="s">
        <v>690</v>
      </c>
      <c r="D303" s="5" t="s">
        <v>15</v>
      </c>
      <c r="E303" s="12">
        <f>E304</f>
        <v>132000</v>
      </c>
      <c r="F303" s="12">
        <f>F304</f>
        <v>132000</v>
      </c>
    </row>
    <row r="304" spans="1:6" outlineLevel="7">
      <c r="A304" s="24" t="s">
        <v>236</v>
      </c>
      <c r="B304" s="5" t="s">
        <v>87</v>
      </c>
      <c r="C304" s="5" t="s">
        <v>690</v>
      </c>
      <c r="D304" s="5" t="s">
        <v>16</v>
      </c>
      <c r="E304" s="12">
        <v>132000</v>
      </c>
      <c r="F304" s="12">
        <v>132000</v>
      </c>
    </row>
    <row r="305" spans="1:6" ht="30" outlineLevel="2">
      <c r="A305" s="24" t="s">
        <v>290</v>
      </c>
      <c r="B305" s="5" t="s">
        <v>87</v>
      </c>
      <c r="C305" s="5" t="s">
        <v>691</v>
      </c>
      <c r="D305" s="5"/>
      <c r="E305" s="12">
        <f t="shared" ref="E305:F309" si="40">E306</f>
        <v>250000</v>
      </c>
      <c r="F305" s="12">
        <f t="shared" si="40"/>
        <v>213996.99</v>
      </c>
    </row>
    <row r="306" spans="1:6" ht="30" outlineLevel="3">
      <c r="A306" s="24" t="s">
        <v>131</v>
      </c>
      <c r="B306" s="5" t="s">
        <v>87</v>
      </c>
      <c r="C306" s="5" t="s">
        <v>692</v>
      </c>
      <c r="D306" s="5"/>
      <c r="E306" s="12">
        <f t="shared" si="40"/>
        <v>250000</v>
      </c>
      <c r="F306" s="12">
        <f t="shared" si="40"/>
        <v>213996.99</v>
      </c>
    </row>
    <row r="307" spans="1:6" ht="21.75" customHeight="1" outlineLevel="4">
      <c r="A307" s="24" t="s">
        <v>130</v>
      </c>
      <c r="B307" s="5" t="s">
        <v>87</v>
      </c>
      <c r="C307" s="5" t="s">
        <v>693</v>
      </c>
      <c r="D307" s="5"/>
      <c r="E307" s="12">
        <f t="shared" si="40"/>
        <v>250000</v>
      </c>
      <c r="F307" s="12">
        <f t="shared" si="40"/>
        <v>213996.99</v>
      </c>
    </row>
    <row r="308" spans="1:6" ht="30" outlineLevel="5">
      <c r="A308" s="24" t="s">
        <v>291</v>
      </c>
      <c r="B308" s="5" t="s">
        <v>87</v>
      </c>
      <c r="C308" s="5" t="s">
        <v>694</v>
      </c>
      <c r="D308" s="5"/>
      <c r="E308" s="12">
        <f t="shared" si="40"/>
        <v>250000</v>
      </c>
      <c r="F308" s="12">
        <f t="shared" si="40"/>
        <v>213996.99</v>
      </c>
    </row>
    <row r="309" spans="1:6" outlineLevel="6">
      <c r="A309" s="24" t="s">
        <v>199</v>
      </c>
      <c r="B309" s="5" t="s">
        <v>87</v>
      </c>
      <c r="C309" s="5" t="s">
        <v>694</v>
      </c>
      <c r="D309" s="5" t="s">
        <v>12</v>
      </c>
      <c r="E309" s="12">
        <f t="shared" si="40"/>
        <v>250000</v>
      </c>
      <c r="F309" s="12">
        <f t="shared" si="40"/>
        <v>213996.99</v>
      </c>
    </row>
    <row r="310" spans="1:6" outlineLevel="7">
      <c r="A310" s="24" t="s">
        <v>200</v>
      </c>
      <c r="B310" s="5" t="s">
        <v>87</v>
      </c>
      <c r="C310" s="5" t="s">
        <v>694</v>
      </c>
      <c r="D310" s="5" t="s">
        <v>13</v>
      </c>
      <c r="E310" s="12">
        <v>250000</v>
      </c>
      <c r="F310" s="12">
        <v>213996.99</v>
      </c>
    </row>
    <row r="311" spans="1:6" ht="45" outlineLevel="2">
      <c r="A311" s="24" t="s">
        <v>292</v>
      </c>
      <c r="B311" s="5" t="s">
        <v>87</v>
      </c>
      <c r="C311" s="5" t="s">
        <v>695</v>
      </c>
      <c r="D311" s="5"/>
      <c r="E311" s="12">
        <f>E312+E316+E320+E324+E328+E332+E336</f>
        <v>1018424.5</v>
      </c>
      <c r="F311" s="12">
        <f>F312+F316+F320+F324+F328+F332+F336</f>
        <v>153805</v>
      </c>
    </row>
    <row r="312" spans="1:6" ht="45" outlineLevel="4">
      <c r="A312" s="24" t="s">
        <v>293</v>
      </c>
      <c r="B312" s="5" t="s">
        <v>87</v>
      </c>
      <c r="C312" s="5" t="s">
        <v>696</v>
      </c>
      <c r="D312" s="5"/>
      <c r="E312" s="12">
        <f t="shared" ref="E312:F314" si="41">E313</f>
        <v>350000</v>
      </c>
      <c r="F312" s="12">
        <f t="shared" si="41"/>
        <v>0</v>
      </c>
    </row>
    <row r="313" spans="1:6" ht="45" outlineLevel="5">
      <c r="A313" s="24" t="s">
        <v>294</v>
      </c>
      <c r="B313" s="5" t="s">
        <v>87</v>
      </c>
      <c r="C313" s="5" t="s">
        <v>697</v>
      </c>
      <c r="D313" s="5"/>
      <c r="E313" s="12">
        <f t="shared" si="41"/>
        <v>350000</v>
      </c>
      <c r="F313" s="12">
        <f t="shared" si="41"/>
        <v>0</v>
      </c>
    </row>
    <row r="314" spans="1:6" ht="30" outlineLevel="6">
      <c r="A314" s="24" t="s">
        <v>69</v>
      </c>
      <c r="B314" s="5" t="s">
        <v>87</v>
      </c>
      <c r="C314" s="5" t="s">
        <v>697</v>
      </c>
      <c r="D314" s="5" t="s">
        <v>3</v>
      </c>
      <c r="E314" s="12">
        <f t="shared" si="41"/>
        <v>350000</v>
      </c>
      <c r="F314" s="12">
        <f t="shared" si="41"/>
        <v>0</v>
      </c>
    </row>
    <row r="315" spans="1:6" ht="30" outlineLevel="7">
      <c r="A315" s="24" t="s">
        <v>70</v>
      </c>
      <c r="B315" s="5" t="s">
        <v>87</v>
      </c>
      <c r="C315" s="5" t="s">
        <v>697</v>
      </c>
      <c r="D315" s="5" t="s">
        <v>5</v>
      </c>
      <c r="E315" s="12">
        <v>350000</v>
      </c>
      <c r="F315" s="12">
        <v>0</v>
      </c>
    </row>
    <row r="316" spans="1:6" ht="30" outlineLevel="4">
      <c r="A316" s="24" t="s">
        <v>295</v>
      </c>
      <c r="B316" s="5" t="s">
        <v>87</v>
      </c>
      <c r="C316" s="5" t="s">
        <v>698</v>
      </c>
      <c r="D316" s="5"/>
      <c r="E316" s="12">
        <f t="shared" ref="E316:F318" si="42">E317</f>
        <v>100000</v>
      </c>
      <c r="F316" s="12">
        <f t="shared" si="42"/>
        <v>0</v>
      </c>
    </row>
    <row r="317" spans="1:6" outlineLevel="5">
      <c r="A317" s="24" t="s">
        <v>296</v>
      </c>
      <c r="B317" s="5" t="s">
        <v>87</v>
      </c>
      <c r="C317" s="5" t="s">
        <v>699</v>
      </c>
      <c r="D317" s="5"/>
      <c r="E317" s="12">
        <f t="shared" si="42"/>
        <v>100000</v>
      </c>
      <c r="F317" s="12">
        <f t="shared" si="42"/>
        <v>0</v>
      </c>
    </row>
    <row r="318" spans="1:6" ht="30" outlineLevel="6">
      <c r="A318" s="24" t="s">
        <v>69</v>
      </c>
      <c r="B318" s="5" t="s">
        <v>87</v>
      </c>
      <c r="C318" s="5" t="s">
        <v>699</v>
      </c>
      <c r="D318" s="5" t="s">
        <v>3</v>
      </c>
      <c r="E318" s="12">
        <f t="shared" si="42"/>
        <v>100000</v>
      </c>
      <c r="F318" s="12">
        <f t="shared" si="42"/>
        <v>0</v>
      </c>
    </row>
    <row r="319" spans="1:6" ht="30" outlineLevel="7">
      <c r="A319" s="24" t="s">
        <v>70</v>
      </c>
      <c r="B319" s="5" t="s">
        <v>87</v>
      </c>
      <c r="C319" s="5" t="s">
        <v>699</v>
      </c>
      <c r="D319" s="5" t="s">
        <v>5</v>
      </c>
      <c r="E319" s="12">
        <v>100000</v>
      </c>
      <c r="F319" s="12">
        <v>0</v>
      </c>
    </row>
    <row r="320" spans="1:6" outlineLevel="4">
      <c r="A320" s="24" t="s">
        <v>297</v>
      </c>
      <c r="B320" s="5" t="s">
        <v>87</v>
      </c>
      <c r="C320" s="5" t="s">
        <v>700</v>
      </c>
      <c r="D320" s="5"/>
      <c r="E320" s="12">
        <f t="shared" ref="E320:F322" si="43">E321</f>
        <v>100000</v>
      </c>
      <c r="F320" s="12">
        <f t="shared" si="43"/>
        <v>0</v>
      </c>
    </row>
    <row r="321" spans="1:6" outlineLevel="5">
      <c r="A321" s="24" t="s">
        <v>298</v>
      </c>
      <c r="B321" s="5" t="s">
        <v>87</v>
      </c>
      <c r="C321" s="5" t="s">
        <v>701</v>
      </c>
      <c r="D321" s="5"/>
      <c r="E321" s="12">
        <f t="shared" si="43"/>
        <v>100000</v>
      </c>
      <c r="F321" s="12">
        <f t="shared" si="43"/>
        <v>0</v>
      </c>
    </row>
    <row r="322" spans="1:6" ht="30" outlineLevel="6">
      <c r="A322" s="24" t="s">
        <v>69</v>
      </c>
      <c r="B322" s="5" t="s">
        <v>87</v>
      </c>
      <c r="C322" s="5" t="s">
        <v>701</v>
      </c>
      <c r="D322" s="5" t="s">
        <v>3</v>
      </c>
      <c r="E322" s="12">
        <f t="shared" si="43"/>
        <v>100000</v>
      </c>
      <c r="F322" s="12">
        <f t="shared" si="43"/>
        <v>0</v>
      </c>
    </row>
    <row r="323" spans="1:6" ht="30" outlineLevel="7">
      <c r="A323" s="24" t="s">
        <v>70</v>
      </c>
      <c r="B323" s="5" t="s">
        <v>87</v>
      </c>
      <c r="C323" s="5" t="s">
        <v>701</v>
      </c>
      <c r="D323" s="5" t="s">
        <v>5</v>
      </c>
      <c r="E323" s="12">
        <v>100000</v>
      </c>
      <c r="F323" s="12">
        <v>0</v>
      </c>
    </row>
    <row r="324" spans="1:6" ht="81.75" customHeight="1" outlineLevel="4">
      <c r="A324" s="24" t="s">
        <v>299</v>
      </c>
      <c r="B324" s="5" t="s">
        <v>87</v>
      </c>
      <c r="C324" s="5" t="s">
        <v>702</v>
      </c>
      <c r="D324" s="5"/>
      <c r="E324" s="12">
        <f t="shared" ref="E324:F326" si="44">E325</f>
        <v>100000</v>
      </c>
      <c r="F324" s="12">
        <f t="shared" si="44"/>
        <v>0</v>
      </c>
    </row>
    <row r="325" spans="1:6" ht="81" customHeight="1" outlineLevel="5">
      <c r="A325" s="24" t="s">
        <v>300</v>
      </c>
      <c r="B325" s="5" t="s">
        <v>87</v>
      </c>
      <c r="C325" s="5" t="s">
        <v>703</v>
      </c>
      <c r="D325" s="5"/>
      <c r="E325" s="12">
        <f t="shared" si="44"/>
        <v>100000</v>
      </c>
      <c r="F325" s="12">
        <f t="shared" si="44"/>
        <v>0</v>
      </c>
    </row>
    <row r="326" spans="1:6" ht="30" outlineLevel="6">
      <c r="A326" s="24" t="s">
        <v>69</v>
      </c>
      <c r="B326" s="5" t="s">
        <v>87</v>
      </c>
      <c r="C326" s="5" t="s">
        <v>703</v>
      </c>
      <c r="D326" s="5" t="s">
        <v>3</v>
      </c>
      <c r="E326" s="12">
        <f t="shared" si="44"/>
        <v>100000</v>
      </c>
      <c r="F326" s="12">
        <f t="shared" si="44"/>
        <v>0</v>
      </c>
    </row>
    <row r="327" spans="1:6" ht="30" outlineLevel="7">
      <c r="A327" s="24" t="s">
        <v>70</v>
      </c>
      <c r="B327" s="5" t="s">
        <v>87</v>
      </c>
      <c r="C327" s="5" t="s">
        <v>703</v>
      </c>
      <c r="D327" s="5" t="s">
        <v>5</v>
      </c>
      <c r="E327" s="12">
        <v>100000</v>
      </c>
      <c r="F327" s="12">
        <v>0</v>
      </c>
    </row>
    <row r="328" spans="1:6" outlineLevel="4">
      <c r="A328" s="24" t="s">
        <v>301</v>
      </c>
      <c r="B328" s="5" t="s">
        <v>87</v>
      </c>
      <c r="C328" s="5" t="s">
        <v>704</v>
      </c>
      <c r="D328" s="5"/>
      <c r="E328" s="12">
        <f t="shared" ref="E328:F330" si="45">E329</f>
        <v>100000</v>
      </c>
      <c r="F328" s="12">
        <f t="shared" si="45"/>
        <v>0</v>
      </c>
    </row>
    <row r="329" spans="1:6" outlineLevel="5">
      <c r="A329" s="24" t="s">
        <v>302</v>
      </c>
      <c r="B329" s="5" t="s">
        <v>87</v>
      </c>
      <c r="C329" s="5" t="s">
        <v>705</v>
      </c>
      <c r="D329" s="5"/>
      <c r="E329" s="12">
        <f t="shared" si="45"/>
        <v>100000</v>
      </c>
      <c r="F329" s="12">
        <f t="shared" si="45"/>
        <v>0</v>
      </c>
    </row>
    <row r="330" spans="1:6" ht="30" outlineLevel="6">
      <c r="A330" s="24" t="s">
        <v>69</v>
      </c>
      <c r="B330" s="5" t="s">
        <v>87</v>
      </c>
      <c r="C330" s="5" t="s">
        <v>705</v>
      </c>
      <c r="D330" s="5" t="s">
        <v>3</v>
      </c>
      <c r="E330" s="12">
        <f t="shared" si="45"/>
        <v>100000</v>
      </c>
      <c r="F330" s="12">
        <f t="shared" si="45"/>
        <v>0</v>
      </c>
    </row>
    <row r="331" spans="1:6" ht="30" outlineLevel="7">
      <c r="A331" s="24" t="s">
        <v>70</v>
      </c>
      <c r="B331" s="5" t="s">
        <v>87</v>
      </c>
      <c r="C331" s="5" t="s">
        <v>705</v>
      </c>
      <c r="D331" s="5" t="s">
        <v>5</v>
      </c>
      <c r="E331" s="12">
        <v>100000</v>
      </c>
      <c r="F331" s="12">
        <v>0</v>
      </c>
    </row>
    <row r="332" spans="1:6" ht="60.75" customHeight="1" outlineLevel="4">
      <c r="A332" s="24" t="s">
        <v>303</v>
      </c>
      <c r="B332" s="5" t="s">
        <v>87</v>
      </c>
      <c r="C332" s="5" t="s">
        <v>706</v>
      </c>
      <c r="D332" s="5"/>
      <c r="E332" s="12">
        <f t="shared" ref="E332:F334" si="46">E333</f>
        <v>100000</v>
      </c>
      <c r="F332" s="12">
        <f t="shared" si="46"/>
        <v>0</v>
      </c>
    </row>
    <row r="333" spans="1:6" ht="49.5" customHeight="1" outlineLevel="5">
      <c r="A333" s="24" t="s">
        <v>132</v>
      </c>
      <c r="B333" s="5" t="s">
        <v>87</v>
      </c>
      <c r="C333" s="5" t="s">
        <v>707</v>
      </c>
      <c r="D333" s="5"/>
      <c r="E333" s="12">
        <f t="shared" si="46"/>
        <v>100000</v>
      </c>
      <c r="F333" s="12">
        <f t="shared" si="46"/>
        <v>0</v>
      </c>
    </row>
    <row r="334" spans="1:6" ht="30" outlineLevel="6">
      <c r="A334" s="24" t="s">
        <v>69</v>
      </c>
      <c r="B334" s="5" t="s">
        <v>87</v>
      </c>
      <c r="C334" s="5" t="s">
        <v>707</v>
      </c>
      <c r="D334" s="5" t="s">
        <v>3</v>
      </c>
      <c r="E334" s="12">
        <f t="shared" si="46"/>
        <v>100000</v>
      </c>
      <c r="F334" s="12">
        <f t="shared" si="46"/>
        <v>0</v>
      </c>
    </row>
    <row r="335" spans="1:6" ht="30" outlineLevel="7">
      <c r="A335" s="24" t="s">
        <v>70</v>
      </c>
      <c r="B335" s="5" t="s">
        <v>87</v>
      </c>
      <c r="C335" s="5" t="s">
        <v>707</v>
      </c>
      <c r="D335" s="5" t="s">
        <v>5</v>
      </c>
      <c r="E335" s="12">
        <v>100000</v>
      </c>
      <c r="F335" s="12">
        <v>0</v>
      </c>
    </row>
    <row r="336" spans="1:6" ht="45" outlineLevel="4">
      <c r="A336" s="24" t="s">
        <v>304</v>
      </c>
      <c r="B336" s="5" t="s">
        <v>87</v>
      </c>
      <c r="C336" s="5" t="s">
        <v>708</v>
      </c>
      <c r="D336" s="5"/>
      <c r="E336" s="12">
        <f t="shared" ref="E336:F338" si="47">E337</f>
        <v>168424.5</v>
      </c>
      <c r="F336" s="12">
        <f t="shared" si="47"/>
        <v>153805</v>
      </c>
    </row>
    <row r="337" spans="1:6" ht="30" outlineLevel="5">
      <c r="A337" s="24" t="s">
        <v>305</v>
      </c>
      <c r="B337" s="5" t="s">
        <v>87</v>
      </c>
      <c r="C337" s="5" t="s">
        <v>709</v>
      </c>
      <c r="D337" s="5"/>
      <c r="E337" s="12">
        <f t="shared" si="47"/>
        <v>168424.5</v>
      </c>
      <c r="F337" s="12">
        <f t="shared" si="47"/>
        <v>153805</v>
      </c>
    </row>
    <row r="338" spans="1:6" ht="30" outlineLevel="6">
      <c r="A338" s="24" t="s">
        <v>69</v>
      </c>
      <c r="B338" s="5" t="s">
        <v>87</v>
      </c>
      <c r="C338" s="5" t="s">
        <v>709</v>
      </c>
      <c r="D338" s="5" t="s">
        <v>3</v>
      </c>
      <c r="E338" s="12">
        <f t="shared" si="47"/>
        <v>168424.5</v>
      </c>
      <c r="F338" s="12">
        <f t="shared" si="47"/>
        <v>153805</v>
      </c>
    </row>
    <row r="339" spans="1:6" ht="30" outlineLevel="7">
      <c r="A339" s="24" t="s">
        <v>70</v>
      </c>
      <c r="B339" s="5" t="s">
        <v>87</v>
      </c>
      <c r="C339" s="5" t="s">
        <v>709</v>
      </c>
      <c r="D339" s="5" t="s">
        <v>5</v>
      </c>
      <c r="E339" s="12">
        <v>168424.5</v>
      </c>
      <c r="F339" s="12">
        <v>153805</v>
      </c>
    </row>
    <row r="340" spans="1:6">
      <c r="A340" s="40" t="s">
        <v>306</v>
      </c>
      <c r="B340" s="36" t="s">
        <v>88</v>
      </c>
      <c r="C340" s="36"/>
      <c r="D340" s="36"/>
      <c r="E340" s="41">
        <f>E341+E351</f>
        <v>41356779.399999999</v>
      </c>
      <c r="F340" s="41">
        <f>F341+F351</f>
        <v>40034692.729999997</v>
      </c>
    </row>
    <row r="341" spans="1:6" outlineLevel="1">
      <c r="A341" s="40" t="s">
        <v>307</v>
      </c>
      <c r="B341" s="36" t="s">
        <v>89</v>
      </c>
      <c r="C341" s="36"/>
      <c r="D341" s="36"/>
      <c r="E341" s="41">
        <f t="shared" ref="E341:F346" si="48">E342</f>
        <v>500000</v>
      </c>
      <c r="F341" s="41">
        <f t="shared" si="48"/>
        <v>415812.04000000004</v>
      </c>
    </row>
    <row r="342" spans="1:6" ht="45" outlineLevel="2">
      <c r="A342" s="24" t="s">
        <v>308</v>
      </c>
      <c r="B342" s="5" t="s">
        <v>89</v>
      </c>
      <c r="C342" s="5" t="s">
        <v>710</v>
      </c>
      <c r="D342" s="5"/>
      <c r="E342" s="12">
        <f t="shared" si="48"/>
        <v>500000</v>
      </c>
      <c r="F342" s="12">
        <f t="shared" si="48"/>
        <v>415812.04000000004</v>
      </c>
    </row>
    <row r="343" spans="1:6" ht="44.25" customHeight="1" outlineLevel="3">
      <c r="A343" s="24" t="s">
        <v>309</v>
      </c>
      <c r="B343" s="5" t="s">
        <v>89</v>
      </c>
      <c r="C343" s="5" t="s">
        <v>711</v>
      </c>
      <c r="D343" s="5"/>
      <c r="E343" s="12">
        <f t="shared" si="48"/>
        <v>500000</v>
      </c>
      <c r="F343" s="12">
        <f t="shared" si="48"/>
        <v>415812.04000000004</v>
      </c>
    </row>
    <row r="344" spans="1:6" ht="30" outlineLevel="4">
      <c r="A344" s="24" t="s">
        <v>310</v>
      </c>
      <c r="B344" s="5" t="s">
        <v>89</v>
      </c>
      <c r="C344" s="5" t="s">
        <v>712</v>
      </c>
      <c r="D344" s="5"/>
      <c r="E344" s="12">
        <f t="shared" si="48"/>
        <v>500000</v>
      </c>
      <c r="F344" s="12">
        <f t="shared" si="48"/>
        <v>415812.04000000004</v>
      </c>
    </row>
    <row r="345" spans="1:6" outlineLevel="5">
      <c r="A345" s="24" t="s">
        <v>311</v>
      </c>
      <c r="B345" s="5" t="s">
        <v>89</v>
      </c>
      <c r="C345" s="5" t="s">
        <v>713</v>
      </c>
      <c r="D345" s="5"/>
      <c r="E345" s="12">
        <f>E346+E348</f>
        <v>500000</v>
      </c>
      <c r="F345" s="12">
        <f>F346+F348</f>
        <v>415812.04000000004</v>
      </c>
    </row>
    <row r="346" spans="1:6" ht="30" outlineLevel="6">
      <c r="A346" s="24" t="s">
        <v>69</v>
      </c>
      <c r="B346" s="5" t="s">
        <v>89</v>
      </c>
      <c r="C346" s="5" t="s">
        <v>713</v>
      </c>
      <c r="D346" s="5" t="s">
        <v>3</v>
      </c>
      <c r="E346" s="12">
        <f t="shared" si="48"/>
        <v>283285.58</v>
      </c>
      <c r="F346" s="12">
        <f t="shared" si="48"/>
        <v>199097.62</v>
      </c>
    </row>
    <row r="347" spans="1:6" ht="30" outlineLevel="7">
      <c r="A347" s="24" t="s">
        <v>70</v>
      </c>
      <c r="B347" s="5" t="s">
        <v>89</v>
      </c>
      <c r="C347" s="5" t="s">
        <v>713</v>
      </c>
      <c r="D347" s="5" t="s">
        <v>5</v>
      </c>
      <c r="E347" s="12">
        <v>283285.58</v>
      </c>
      <c r="F347" s="12">
        <v>199097.62</v>
      </c>
    </row>
    <row r="348" spans="1:6" outlineLevel="7">
      <c r="A348" s="24" t="s">
        <v>167</v>
      </c>
      <c r="B348" s="5" t="s">
        <v>89</v>
      </c>
      <c r="C348" s="5" t="s">
        <v>713</v>
      </c>
      <c r="D348" s="5">
        <v>800</v>
      </c>
      <c r="E348" s="12">
        <f>E349+E350</f>
        <v>216714.42</v>
      </c>
      <c r="F348" s="12">
        <f>F349+F350</f>
        <v>216714.42</v>
      </c>
    </row>
    <row r="349" spans="1:6" outlineLevel="7">
      <c r="A349" s="24" t="s">
        <v>332</v>
      </c>
      <c r="B349" s="5" t="s">
        <v>89</v>
      </c>
      <c r="C349" s="5" t="s">
        <v>713</v>
      </c>
      <c r="D349" s="5">
        <v>830</v>
      </c>
      <c r="E349" s="12">
        <v>215035.32</v>
      </c>
      <c r="F349" s="12">
        <v>215035.32</v>
      </c>
    </row>
    <row r="350" spans="1:6" outlineLevel="7">
      <c r="A350" s="24" t="s">
        <v>152</v>
      </c>
      <c r="B350" s="5" t="s">
        <v>89</v>
      </c>
      <c r="C350" s="5" t="s">
        <v>713</v>
      </c>
      <c r="D350" s="5">
        <v>850</v>
      </c>
      <c r="E350" s="12">
        <v>1679.1</v>
      </c>
      <c r="F350" s="12">
        <v>1679.1</v>
      </c>
    </row>
    <row r="351" spans="1:6" outlineLevel="1">
      <c r="A351" s="40" t="s">
        <v>312</v>
      </c>
      <c r="B351" s="36" t="s">
        <v>90</v>
      </c>
      <c r="C351" s="36"/>
      <c r="D351" s="36"/>
      <c r="E351" s="41">
        <f>E352+E363+E390+E409</f>
        <v>40856779.399999999</v>
      </c>
      <c r="F351" s="41">
        <f>F352+F363+F390+F409</f>
        <v>39618880.689999998</v>
      </c>
    </row>
    <row r="352" spans="1:6" ht="47.25" customHeight="1" outlineLevel="2">
      <c r="A352" s="24" t="s">
        <v>308</v>
      </c>
      <c r="B352" s="5" t="s">
        <v>90</v>
      </c>
      <c r="C352" s="5" t="s">
        <v>710</v>
      </c>
      <c r="D352" s="5"/>
      <c r="E352" s="12">
        <f>E353+E358</f>
        <v>1060000</v>
      </c>
      <c r="F352" s="12">
        <f>F353+F358</f>
        <v>846952.65</v>
      </c>
    </row>
    <row r="353" spans="1:6" outlineLevel="3">
      <c r="A353" s="24" t="s">
        <v>319</v>
      </c>
      <c r="B353" s="5" t="s">
        <v>90</v>
      </c>
      <c r="C353" s="5" t="s">
        <v>714</v>
      </c>
      <c r="D353" s="5"/>
      <c r="E353" s="12">
        <f t="shared" ref="E353:F356" si="49">E354</f>
        <v>900000</v>
      </c>
      <c r="F353" s="12">
        <f t="shared" si="49"/>
        <v>807052.65</v>
      </c>
    </row>
    <row r="354" spans="1:6" ht="33" customHeight="1" outlineLevel="4">
      <c r="A354" s="24" t="s">
        <v>320</v>
      </c>
      <c r="B354" s="5" t="s">
        <v>90</v>
      </c>
      <c r="C354" s="5" t="s">
        <v>715</v>
      </c>
      <c r="D354" s="5"/>
      <c r="E354" s="12">
        <f t="shared" si="49"/>
        <v>900000</v>
      </c>
      <c r="F354" s="12">
        <f t="shared" si="49"/>
        <v>807052.65</v>
      </c>
    </row>
    <row r="355" spans="1:6" ht="30" outlineLevel="5">
      <c r="A355" s="24" t="s">
        <v>321</v>
      </c>
      <c r="B355" s="5" t="s">
        <v>90</v>
      </c>
      <c r="C355" s="5" t="s">
        <v>716</v>
      </c>
      <c r="D355" s="5"/>
      <c r="E355" s="12">
        <f t="shared" si="49"/>
        <v>900000</v>
      </c>
      <c r="F355" s="12">
        <f t="shared" si="49"/>
        <v>807052.65</v>
      </c>
    </row>
    <row r="356" spans="1:6" outlineLevel="6">
      <c r="A356" s="24" t="s">
        <v>199</v>
      </c>
      <c r="B356" s="5" t="s">
        <v>90</v>
      </c>
      <c r="C356" s="5" t="s">
        <v>716</v>
      </c>
      <c r="D356" s="5" t="s">
        <v>12</v>
      </c>
      <c r="E356" s="12">
        <f t="shared" si="49"/>
        <v>900000</v>
      </c>
      <c r="F356" s="12">
        <f t="shared" si="49"/>
        <v>807052.65</v>
      </c>
    </row>
    <row r="357" spans="1:6" outlineLevel="7">
      <c r="A357" s="24" t="s">
        <v>200</v>
      </c>
      <c r="B357" s="5" t="s">
        <v>90</v>
      </c>
      <c r="C357" s="5" t="s">
        <v>716</v>
      </c>
      <c r="D357" s="5" t="s">
        <v>13</v>
      </c>
      <c r="E357" s="12">
        <v>900000</v>
      </c>
      <c r="F357" s="12">
        <v>807052.65</v>
      </c>
    </row>
    <row r="358" spans="1:6" ht="45" outlineLevel="3">
      <c r="A358" s="24" t="s">
        <v>322</v>
      </c>
      <c r="B358" s="5" t="s">
        <v>90</v>
      </c>
      <c r="C358" s="5" t="s">
        <v>717</v>
      </c>
      <c r="D358" s="5"/>
      <c r="E358" s="12">
        <f t="shared" ref="E358:F361" si="50">E359</f>
        <v>160000</v>
      </c>
      <c r="F358" s="12">
        <f t="shared" si="50"/>
        <v>39900</v>
      </c>
    </row>
    <row r="359" spans="1:6" ht="66" customHeight="1" outlineLevel="4">
      <c r="A359" s="24" t="s">
        <v>323</v>
      </c>
      <c r="B359" s="5" t="s">
        <v>90</v>
      </c>
      <c r="C359" s="5" t="s">
        <v>718</v>
      </c>
      <c r="D359" s="5"/>
      <c r="E359" s="12">
        <f t="shared" si="50"/>
        <v>160000</v>
      </c>
      <c r="F359" s="12">
        <f t="shared" si="50"/>
        <v>39900</v>
      </c>
    </row>
    <row r="360" spans="1:6" ht="58.5" customHeight="1" outlineLevel="5">
      <c r="A360" s="24" t="s">
        <v>324</v>
      </c>
      <c r="B360" s="5" t="s">
        <v>90</v>
      </c>
      <c r="C360" s="5" t="s">
        <v>719</v>
      </c>
      <c r="D360" s="5"/>
      <c r="E360" s="12">
        <f t="shared" si="50"/>
        <v>160000</v>
      </c>
      <c r="F360" s="12">
        <f t="shared" si="50"/>
        <v>39900</v>
      </c>
    </row>
    <row r="361" spans="1:6" ht="30" outlineLevel="6">
      <c r="A361" s="24" t="s">
        <v>69</v>
      </c>
      <c r="B361" s="5" t="s">
        <v>90</v>
      </c>
      <c r="C361" s="5" t="s">
        <v>719</v>
      </c>
      <c r="D361" s="5" t="s">
        <v>3</v>
      </c>
      <c r="E361" s="12">
        <f t="shared" si="50"/>
        <v>160000</v>
      </c>
      <c r="F361" s="12">
        <f t="shared" si="50"/>
        <v>39900</v>
      </c>
    </row>
    <row r="362" spans="1:6" ht="30" outlineLevel="7">
      <c r="A362" s="24" t="s">
        <v>70</v>
      </c>
      <c r="B362" s="5" t="s">
        <v>90</v>
      </c>
      <c r="C362" s="5" t="s">
        <v>719</v>
      </c>
      <c r="D362" s="5" t="s">
        <v>5</v>
      </c>
      <c r="E362" s="12">
        <v>160000</v>
      </c>
      <c r="F362" s="12">
        <v>39900</v>
      </c>
    </row>
    <row r="363" spans="1:6" ht="34.5" customHeight="1" outlineLevel="2">
      <c r="A363" s="24" t="s">
        <v>325</v>
      </c>
      <c r="B363" s="5" t="s">
        <v>90</v>
      </c>
      <c r="C363" s="5" t="s">
        <v>720</v>
      </c>
      <c r="D363" s="5"/>
      <c r="E363" s="12">
        <f>E364+E370+E374+E383</f>
        <v>5339000</v>
      </c>
      <c r="F363" s="12">
        <f>F364+F370+F374+F383</f>
        <v>4503148.6399999997</v>
      </c>
    </row>
    <row r="364" spans="1:6" ht="47.25" customHeight="1" outlineLevel="4">
      <c r="A364" s="24" t="s">
        <v>326</v>
      </c>
      <c r="B364" s="5" t="s">
        <v>90</v>
      </c>
      <c r="C364" s="5" t="s">
        <v>721</v>
      </c>
      <c r="D364" s="5"/>
      <c r="E364" s="12">
        <f>E365</f>
        <v>3575815.31</v>
      </c>
      <c r="F364" s="12">
        <f>F365</f>
        <v>3575815.31</v>
      </c>
    </row>
    <row r="365" spans="1:6" ht="45" outlineLevel="5">
      <c r="A365" s="24" t="s">
        <v>327</v>
      </c>
      <c r="B365" s="5" t="s">
        <v>90</v>
      </c>
      <c r="C365" s="5" t="s">
        <v>722</v>
      </c>
      <c r="D365" s="5"/>
      <c r="E365" s="12">
        <f>E366+E368</f>
        <v>3575815.31</v>
      </c>
      <c r="F365" s="12">
        <f>F366+F368</f>
        <v>3575815.31</v>
      </c>
    </row>
    <row r="366" spans="1:6" ht="30" hidden="1" outlineLevel="6">
      <c r="A366" s="24" t="s">
        <v>69</v>
      </c>
      <c r="B366" s="5" t="s">
        <v>90</v>
      </c>
      <c r="C366" s="5" t="s">
        <v>722</v>
      </c>
      <c r="D366" s="5" t="s">
        <v>3</v>
      </c>
      <c r="E366" s="12">
        <f>E367</f>
        <v>0</v>
      </c>
      <c r="F366" s="12">
        <f>F367</f>
        <v>0</v>
      </c>
    </row>
    <row r="367" spans="1:6" ht="30" hidden="1" outlineLevel="7">
      <c r="A367" s="24" t="s">
        <v>70</v>
      </c>
      <c r="B367" s="5" t="s">
        <v>90</v>
      </c>
      <c r="C367" s="5" t="s">
        <v>722</v>
      </c>
      <c r="D367" s="5" t="s">
        <v>5</v>
      </c>
      <c r="E367" s="12">
        <v>0</v>
      </c>
      <c r="F367" s="12">
        <v>0</v>
      </c>
    </row>
    <row r="368" spans="1:6" outlineLevel="6" collapsed="1">
      <c r="A368" s="24" t="s">
        <v>167</v>
      </c>
      <c r="B368" s="5" t="s">
        <v>90</v>
      </c>
      <c r="C368" s="5" t="s">
        <v>722</v>
      </c>
      <c r="D368" s="5" t="s">
        <v>7</v>
      </c>
      <c r="E368" s="12">
        <f>E369</f>
        <v>3575815.31</v>
      </c>
      <c r="F368" s="12">
        <f>F369</f>
        <v>3575815.31</v>
      </c>
    </row>
    <row r="369" spans="1:6" ht="51" customHeight="1" outlineLevel="7">
      <c r="A369" s="24" t="s">
        <v>247</v>
      </c>
      <c r="B369" s="5" t="s">
        <v>90</v>
      </c>
      <c r="C369" s="5" t="s">
        <v>722</v>
      </c>
      <c r="D369" s="5" t="s">
        <v>19</v>
      </c>
      <c r="E369" s="12">
        <v>3575815.31</v>
      </c>
      <c r="F369" s="12">
        <v>3575815.31</v>
      </c>
    </row>
    <row r="370" spans="1:6" ht="33" customHeight="1" outlineLevel="4">
      <c r="A370" s="24" t="s">
        <v>328</v>
      </c>
      <c r="B370" s="5" t="s">
        <v>90</v>
      </c>
      <c r="C370" s="5" t="s">
        <v>723</v>
      </c>
      <c r="D370" s="5"/>
      <c r="E370" s="12">
        <f t="shared" ref="E370:F372" si="51">E371</f>
        <v>90000</v>
      </c>
      <c r="F370" s="12">
        <f t="shared" si="51"/>
        <v>0</v>
      </c>
    </row>
    <row r="371" spans="1:6" ht="30" outlineLevel="5">
      <c r="A371" s="24" t="s">
        <v>329</v>
      </c>
      <c r="B371" s="5" t="s">
        <v>90</v>
      </c>
      <c r="C371" s="5" t="s">
        <v>724</v>
      </c>
      <c r="D371" s="5"/>
      <c r="E371" s="12">
        <f t="shared" si="51"/>
        <v>90000</v>
      </c>
      <c r="F371" s="12">
        <f t="shared" si="51"/>
        <v>0</v>
      </c>
    </row>
    <row r="372" spans="1:6" ht="30" outlineLevel="6">
      <c r="A372" s="24" t="s">
        <v>69</v>
      </c>
      <c r="B372" s="5" t="s">
        <v>90</v>
      </c>
      <c r="C372" s="5" t="s">
        <v>724</v>
      </c>
      <c r="D372" s="5" t="s">
        <v>3</v>
      </c>
      <c r="E372" s="12">
        <f t="shared" si="51"/>
        <v>90000</v>
      </c>
      <c r="F372" s="12">
        <f t="shared" si="51"/>
        <v>0</v>
      </c>
    </row>
    <row r="373" spans="1:6" ht="30" outlineLevel="7">
      <c r="A373" s="24" t="s">
        <v>70</v>
      </c>
      <c r="B373" s="5" t="s">
        <v>90</v>
      </c>
      <c r="C373" s="5" t="s">
        <v>724</v>
      </c>
      <c r="D373" s="5" t="s">
        <v>5</v>
      </c>
      <c r="E373" s="12">
        <v>90000</v>
      </c>
      <c r="F373" s="12">
        <v>0</v>
      </c>
    </row>
    <row r="374" spans="1:6" ht="30" outlineLevel="4">
      <c r="A374" s="24" t="s">
        <v>330</v>
      </c>
      <c r="B374" s="5" t="s">
        <v>90</v>
      </c>
      <c r="C374" s="5" t="s">
        <v>725</v>
      </c>
      <c r="D374" s="5"/>
      <c r="E374" s="12">
        <f>E375+E380</f>
        <v>1673184.69</v>
      </c>
      <c r="F374" s="12">
        <f>F375+F380</f>
        <v>927333.33</v>
      </c>
    </row>
    <row r="375" spans="1:6" ht="30" outlineLevel="5">
      <c r="A375" s="24" t="s">
        <v>331</v>
      </c>
      <c r="B375" s="5" t="s">
        <v>90</v>
      </c>
      <c r="C375" s="5" t="s">
        <v>726</v>
      </c>
      <c r="D375" s="5"/>
      <c r="E375" s="12">
        <f>E376+E378</f>
        <v>1588184.69</v>
      </c>
      <c r="F375" s="12">
        <f>F376+F378</f>
        <v>927333.33</v>
      </c>
    </row>
    <row r="376" spans="1:6" ht="30" outlineLevel="6">
      <c r="A376" s="24" t="s">
        <v>69</v>
      </c>
      <c r="B376" s="5" t="s">
        <v>90</v>
      </c>
      <c r="C376" s="5" t="s">
        <v>726</v>
      </c>
      <c r="D376" s="5" t="s">
        <v>3</v>
      </c>
      <c r="E376" s="12">
        <f>E377</f>
        <v>1388184.69</v>
      </c>
      <c r="F376" s="12">
        <f>F377</f>
        <v>727333.33</v>
      </c>
    </row>
    <row r="377" spans="1:6" ht="30" outlineLevel="7">
      <c r="A377" s="24" t="s">
        <v>70</v>
      </c>
      <c r="B377" s="5" t="s">
        <v>90</v>
      </c>
      <c r="C377" s="5" t="s">
        <v>726</v>
      </c>
      <c r="D377" s="5" t="s">
        <v>5</v>
      </c>
      <c r="E377" s="12">
        <v>1388184.69</v>
      </c>
      <c r="F377" s="12">
        <v>727333.33</v>
      </c>
    </row>
    <row r="378" spans="1:6" outlineLevel="6">
      <c r="A378" s="24" t="s">
        <v>167</v>
      </c>
      <c r="B378" s="5" t="s">
        <v>90</v>
      </c>
      <c r="C378" s="5" t="s">
        <v>726</v>
      </c>
      <c r="D378" s="5" t="s">
        <v>7</v>
      </c>
      <c r="E378" s="12">
        <f>E379</f>
        <v>200000</v>
      </c>
      <c r="F378" s="12">
        <f>F379</f>
        <v>200000</v>
      </c>
    </row>
    <row r="379" spans="1:6" outlineLevel="7">
      <c r="A379" s="24" t="s">
        <v>332</v>
      </c>
      <c r="B379" s="5" t="s">
        <v>90</v>
      </c>
      <c r="C379" s="5" t="s">
        <v>726</v>
      </c>
      <c r="D379" s="5" t="s">
        <v>26</v>
      </c>
      <c r="E379" s="12">
        <v>200000</v>
      </c>
      <c r="F379" s="12">
        <v>200000</v>
      </c>
    </row>
    <row r="380" spans="1:6" outlineLevel="5">
      <c r="A380" s="24" t="s">
        <v>333</v>
      </c>
      <c r="B380" s="5" t="s">
        <v>90</v>
      </c>
      <c r="C380" s="5" t="s">
        <v>727</v>
      </c>
      <c r="D380" s="5"/>
      <c r="E380" s="12">
        <f>E381</f>
        <v>85000</v>
      </c>
      <c r="F380" s="12">
        <f>F381</f>
        <v>0</v>
      </c>
    </row>
    <row r="381" spans="1:6" ht="30" outlineLevel="6">
      <c r="A381" s="24" t="s">
        <v>69</v>
      </c>
      <c r="B381" s="5" t="s">
        <v>90</v>
      </c>
      <c r="C381" s="5" t="s">
        <v>727</v>
      </c>
      <c r="D381" s="5" t="s">
        <v>3</v>
      </c>
      <c r="E381" s="12">
        <f>E382</f>
        <v>85000</v>
      </c>
      <c r="F381" s="12">
        <f>F382</f>
        <v>0</v>
      </c>
    </row>
    <row r="382" spans="1:6" ht="30" outlineLevel="7">
      <c r="A382" s="24" t="s">
        <v>70</v>
      </c>
      <c r="B382" s="5" t="s">
        <v>90</v>
      </c>
      <c r="C382" s="5" t="s">
        <v>727</v>
      </c>
      <c r="D382" s="5" t="s">
        <v>5</v>
      </c>
      <c r="E382" s="12">
        <v>85000</v>
      </c>
      <c r="F382" s="12">
        <v>0</v>
      </c>
    </row>
    <row r="383" spans="1:6" ht="30" hidden="1" outlineLevel="4">
      <c r="A383" s="24" t="s">
        <v>27</v>
      </c>
      <c r="B383" s="5" t="s">
        <v>90</v>
      </c>
      <c r="C383" s="5" t="s">
        <v>28</v>
      </c>
      <c r="D383" s="5"/>
      <c r="E383" s="12">
        <f>E384+E387</f>
        <v>0</v>
      </c>
      <c r="F383" s="12">
        <f>F384+F387</f>
        <v>0</v>
      </c>
    </row>
    <row r="384" spans="1:6" hidden="1" outlineLevel="5">
      <c r="A384" s="24" t="s">
        <v>29</v>
      </c>
      <c r="B384" s="5" t="s">
        <v>90</v>
      </c>
      <c r="C384" s="5" t="s">
        <v>30</v>
      </c>
      <c r="D384" s="5"/>
      <c r="E384" s="12">
        <f>E385</f>
        <v>0</v>
      </c>
      <c r="F384" s="12">
        <f>F385</f>
        <v>0</v>
      </c>
    </row>
    <row r="385" spans="1:6" ht="30" hidden="1" outlineLevel="6">
      <c r="A385" s="24" t="s">
        <v>2</v>
      </c>
      <c r="B385" s="5" t="s">
        <v>90</v>
      </c>
      <c r="C385" s="5" t="s">
        <v>30</v>
      </c>
      <c r="D385" s="5" t="s">
        <v>3</v>
      </c>
      <c r="E385" s="12">
        <f>E386</f>
        <v>0</v>
      </c>
      <c r="F385" s="12">
        <f>F386</f>
        <v>0</v>
      </c>
    </row>
    <row r="386" spans="1:6" ht="30" hidden="1" outlineLevel="7">
      <c r="A386" s="24" t="s">
        <v>4</v>
      </c>
      <c r="B386" s="5" t="s">
        <v>90</v>
      </c>
      <c r="C386" s="5" t="s">
        <v>30</v>
      </c>
      <c r="D386" s="5" t="s">
        <v>5</v>
      </c>
      <c r="E386" s="12">
        <v>0</v>
      </c>
      <c r="F386" s="12">
        <v>0</v>
      </c>
    </row>
    <row r="387" spans="1:6" hidden="1" outlineLevel="5">
      <c r="A387" s="24" t="s">
        <v>31</v>
      </c>
      <c r="B387" s="5" t="s">
        <v>90</v>
      </c>
      <c r="C387" s="5" t="s">
        <v>32</v>
      </c>
      <c r="D387" s="5"/>
      <c r="E387" s="12">
        <f>E388</f>
        <v>0</v>
      </c>
      <c r="F387" s="12">
        <f>F388</f>
        <v>0</v>
      </c>
    </row>
    <row r="388" spans="1:6" ht="30" hidden="1" outlineLevel="6">
      <c r="A388" s="24" t="s">
        <v>2</v>
      </c>
      <c r="B388" s="5" t="s">
        <v>90</v>
      </c>
      <c r="C388" s="5" t="s">
        <v>32</v>
      </c>
      <c r="D388" s="5" t="s">
        <v>3</v>
      </c>
      <c r="E388" s="12">
        <f>E389</f>
        <v>0</v>
      </c>
      <c r="F388" s="12">
        <f>F389</f>
        <v>0</v>
      </c>
    </row>
    <row r="389" spans="1:6" ht="30" hidden="1" outlineLevel="7">
      <c r="A389" s="24" t="s">
        <v>4</v>
      </c>
      <c r="B389" s="5" t="s">
        <v>90</v>
      </c>
      <c r="C389" s="5" t="s">
        <v>32</v>
      </c>
      <c r="D389" s="5" t="s">
        <v>5</v>
      </c>
      <c r="E389" s="12">
        <v>0</v>
      </c>
      <c r="F389" s="12">
        <v>0</v>
      </c>
    </row>
    <row r="390" spans="1:6" ht="30" outlineLevel="2" collapsed="1">
      <c r="A390" s="24" t="s">
        <v>334</v>
      </c>
      <c r="B390" s="5" t="s">
        <v>90</v>
      </c>
      <c r="C390" s="5" t="s">
        <v>728</v>
      </c>
      <c r="D390" s="5"/>
      <c r="E390" s="12">
        <f>E391</f>
        <v>33786350</v>
      </c>
      <c r="F390" s="12">
        <f>F391</f>
        <v>33597350</v>
      </c>
    </row>
    <row r="391" spans="1:6" outlineLevel="4">
      <c r="A391" s="24" t="s">
        <v>335</v>
      </c>
      <c r="B391" s="5" t="s">
        <v>90</v>
      </c>
      <c r="C391" s="5" t="s">
        <v>729</v>
      </c>
      <c r="D391" s="5"/>
      <c r="E391" s="12">
        <f>E392+E395+E398+E403+E406</f>
        <v>33786350</v>
      </c>
      <c r="F391" s="12">
        <f>F392+F395+F398+F403+F406</f>
        <v>33597350</v>
      </c>
    </row>
    <row r="392" spans="1:6" ht="45" hidden="1" outlineLevel="5">
      <c r="A392" s="24" t="s">
        <v>33</v>
      </c>
      <c r="B392" s="5" t="s">
        <v>90</v>
      </c>
      <c r="C392" s="5" t="s">
        <v>34</v>
      </c>
      <c r="D392" s="5"/>
      <c r="E392" s="12">
        <f>E393</f>
        <v>0</v>
      </c>
      <c r="F392" s="12">
        <f>F393</f>
        <v>0</v>
      </c>
    </row>
    <row r="393" spans="1:6" ht="30" hidden="1" outlineLevel="6">
      <c r="A393" s="24" t="s">
        <v>2</v>
      </c>
      <c r="B393" s="5" t="s">
        <v>90</v>
      </c>
      <c r="C393" s="5" t="s">
        <v>34</v>
      </c>
      <c r="D393" s="5" t="s">
        <v>3</v>
      </c>
      <c r="E393" s="12">
        <f>E394</f>
        <v>0</v>
      </c>
      <c r="F393" s="12">
        <f>F394</f>
        <v>0</v>
      </c>
    </row>
    <row r="394" spans="1:6" ht="30" hidden="1" outlineLevel="7">
      <c r="A394" s="24" t="s">
        <v>4</v>
      </c>
      <c r="B394" s="5" t="s">
        <v>90</v>
      </c>
      <c r="C394" s="5" t="s">
        <v>34</v>
      </c>
      <c r="D394" s="5" t="s">
        <v>5</v>
      </c>
      <c r="E394" s="12">
        <v>0</v>
      </c>
      <c r="F394" s="12">
        <v>0</v>
      </c>
    </row>
    <row r="395" spans="1:6" ht="31.5" customHeight="1" outlineLevel="5" collapsed="1">
      <c r="A395" s="24" t="s">
        <v>336</v>
      </c>
      <c r="B395" s="5" t="s">
        <v>90</v>
      </c>
      <c r="C395" s="5" t="s">
        <v>730</v>
      </c>
      <c r="D395" s="5"/>
      <c r="E395" s="12">
        <f>E396</f>
        <v>175000</v>
      </c>
      <c r="F395" s="12">
        <f>F396</f>
        <v>0</v>
      </c>
    </row>
    <row r="396" spans="1:6" ht="30" outlineLevel="6">
      <c r="A396" s="24" t="s">
        <v>69</v>
      </c>
      <c r="B396" s="5" t="s">
        <v>90</v>
      </c>
      <c r="C396" s="5" t="s">
        <v>730</v>
      </c>
      <c r="D396" s="5" t="s">
        <v>3</v>
      </c>
      <c r="E396" s="12">
        <f>E397</f>
        <v>175000</v>
      </c>
      <c r="F396" s="12">
        <f>F397</f>
        <v>0</v>
      </c>
    </row>
    <row r="397" spans="1:6" ht="30" outlineLevel="7">
      <c r="A397" s="24" t="s">
        <v>70</v>
      </c>
      <c r="B397" s="5" t="s">
        <v>90</v>
      </c>
      <c r="C397" s="5" t="s">
        <v>730</v>
      </c>
      <c r="D397" s="5" t="s">
        <v>5</v>
      </c>
      <c r="E397" s="12">
        <v>175000</v>
      </c>
      <c r="F397" s="12">
        <v>0</v>
      </c>
    </row>
    <row r="398" spans="1:6" ht="45" outlineLevel="5">
      <c r="A398" s="24" t="s">
        <v>337</v>
      </c>
      <c r="B398" s="5" t="s">
        <v>90</v>
      </c>
      <c r="C398" s="5" t="s">
        <v>731</v>
      </c>
      <c r="D398" s="5"/>
      <c r="E398" s="12">
        <f>E399+E401</f>
        <v>24959137</v>
      </c>
      <c r="F398" s="12">
        <f>F399+F401</f>
        <v>24959137</v>
      </c>
    </row>
    <row r="399" spans="1:6" outlineLevel="6">
      <c r="A399" s="24" t="s">
        <v>199</v>
      </c>
      <c r="B399" s="5" t="s">
        <v>90</v>
      </c>
      <c r="C399" s="5" t="s">
        <v>731</v>
      </c>
      <c r="D399" s="5" t="s">
        <v>12</v>
      </c>
      <c r="E399" s="12">
        <f>E400</f>
        <v>22539137</v>
      </c>
      <c r="F399" s="12">
        <f>F400</f>
        <v>22539137</v>
      </c>
    </row>
    <row r="400" spans="1:6" outlineLevel="7">
      <c r="A400" s="24" t="s">
        <v>200</v>
      </c>
      <c r="B400" s="5" t="s">
        <v>90</v>
      </c>
      <c r="C400" s="5" t="s">
        <v>731</v>
      </c>
      <c r="D400" s="5" t="s">
        <v>13</v>
      </c>
      <c r="E400" s="12">
        <v>22539137</v>
      </c>
      <c r="F400" s="12">
        <v>22539137</v>
      </c>
    </row>
    <row r="401" spans="1:6" outlineLevel="6">
      <c r="A401" s="24" t="s">
        <v>151</v>
      </c>
      <c r="B401" s="5" t="s">
        <v>90</v>
      </c>
      <c r="C401" s="5" t="s">
        <v>731</v>
      </c>
      <c r="D401" s="5" t="s">
        <v>7</v>
      </c>
      <c r="E401" s="12">
        <f>E402</f>
        <v>2420000</v>
      </c>
      <c r="F401" s="12">
        <f>F402</f>
        <v>2420000</v>
      </c>
    </row>
    <row r="402" spans="1:6" ht="49.5" customHeight="1" outlineLevel="7">
      <c r="A402" s="24" t="s">
        <v>247</v>
      </c>
      <c r="B402" s="5" t="s">
        <v>90</v>
      </c>
      <c r="C402" s="5" t="s">
        <v>731</v>
      </c>
      <c r="D402" s="5" t="s">
        <v>19</v>
      </c>
      <c r="E402" s="12">
        <v>2420000</v>
      </c>
      <c r="F402" s="12">
        <v>2420000</v>
      </c>
    </row>
    <row r="403" spans="1:6" ht="45" outlineLevel="5">
      <c r="A403" s="24" t="s">
        <v>338</v>
      </c>
      <c r="B403" s="5" t="s">
        <v>90</v>
      </c>
      <c r="C403" s="5" t="s">
        <v>732</v>
      </c>
      <c r="D403" s="5"/>
      <c r="E403" s="12">
        <f>E404</f>
        <v>650000</v>
      </c>
      <c r="F403" s="12">
        <f>F404</f>
        <v>636000</v>
      </c>
    </row>
    <row r="404" spans="1:6" ht="30" outlineLevel="6">
      <c r="A404" s="24" t="s">
        <v>69</v>
      </c>
      <c r="B404" s="5" t="s">
        <v>90</v>
      </c>
      <c r="C404" s="5" t="s">
        <v>732</v>
      </c>
      <c r="D404" s="5" t="s">
        <v>3</v>
      </c>
      <c r="E404" s="12">
        <f>E405</f>
        <v>650000</v>
      </c>
      <c r="F404" s="12">
        <f>F405</f>
        <v>636000</v>
      </c>
    </row>
    <row r="405" spans="1:6" ht="30" outlineLevel="7">
      <c r="A405" s="24" t="s">
        <v>70</v>
      </c>
      <c r="B405" s="5" t="s">
        <v>90</v>
      </c>
      <c r="C405" s="5" t="s">
        <v>732</v>
      </c>
      <c r="D405" s="5" t="s">
        <v>5</v>
      </c>
      <c r="E405" s="12">
        <v>650000</v>
      </c>
      <c r="F405" s="12">
        <v>636000</v>
      </c>
    </row>
    <row r="406" spans="1:6" ht="48" customHeight="1" outlineLevel="5">
      <c r="A406" s="24" t="s">
        <v>339</v>
      </c>
      <c r="B406" s="5" t="s">
        <v>90</v>
      </c>
      <c r="C406" s="5" t="s">
        <v>733</v>
      </c>
      <c r="D406" s="5"/>
      <c r="E406" s="12">
        <f>E407</f>
        <v>8002213</v>
      </c>
      <c r="F406" s="12">
        <f>F407</f>
        <v>8002213</v>
      </c>
    </row>
    <row r="407" spans="1:6" outlineLevel="6">
      <c r="A407" s="24" t="s">
        <v>199</v>
      </c>
      <c r="B407" s="5" t="s">
        <v>90</v>
      </c>
      <c r="C407" s="5" t="s">
        <v>733</v>
      </c>
      <c r="D407" s="5" t="s">
        <v>12</v>
      </c>
      <c r="E407" s="12">
        <f>E408</f>
        <v>8002213</v>
      </c>
      <c r="F407" s="12">
        <f>F408</f>
        <v>8002213</v>
      </c>
    </row>
    <row r="408" spans="1:6" outlineLevel="7">
      <c r="A408" s="24" t="s">
        <v>200</v>
      </c>
      <c r="B408" s="5" t="s">
        <v>90</v>
      </c>
      <c r="C408" s="5" t="s">
        <v>733</v>
      </c>
      <c r="D408" s="5" t="s">
        <v>13</v>
      </c>
      <c r="E408" s="12">
        <v>8002213</v>
      </c>
      <c r="F408" s="12">
        <v>8002213</v>
      </c>
    </row>
    <row r="409" spans="1:6" ht="30" outlineLevel="2">
      <c r="A409" s="24" t="s">
        <v>290</v>
      </c>
      <c r="B409" s="5" t="s">
        <v>90</v>
      </c>
      <c r="C409" s="5" t="s">
        <v>691</v>
      </c>
      <c r="D409" s="5"/>
      <c r="E409" s="12">
        <f>E410</f>
        <v>671429.39999999991</v>
      </c>
      <c r="F409" s="12">
        <f>F410</f>
        <v>671429.39999999991</v>
      </c>
    </row>
    <row r="410" spans="1:6" ht="30" outlineLevel="3">
      <c r="A410" s="24" t="s">
        <v>131</v>
      </c>
      <c r="B410" s="5" t="s">
        <v>90</v>
      </c>
      <c r="C410" s="5" t="s">
        <v>692</v>
      </c>
      <c r="D410" s="5"/>
      <c r="E410" s="12">
        <f>E411</f>
        <v>671429.39999999991</v>
      </c>
      <c r="F410" s="12">
        <f>F411</f>
        <v>671429.39999999991</v>
      </c>
    </row>
    <row r="411" spans="1:6" ht="22.5" customHeight="1" outlineLevel="4">
      <c r="A411" s="24" t="s">
        <v>130</v>
      </c>
      <c r="B411" s="5" t="s">
        <v>90</v>
      </c>
      <c r="C411" s="5" t="s">
        <v>693</v>
      </c>
      <c r="D411" s="5"/>
      <c r="E411" s="12">
        <f>E412+E417</f>
        <v>671429.39999999991</v>
      </c>
      <c r="F411" s="12">
        <f>F412+F417</f>
        <v>671429.39999999991</v>
      </c>
    </row>
    <row r="412" spans="1:6" ht="30" outlineLevel="5">
      <c r="A412" s="24" t="s">
        <v>340</v>
      </c>
      <c r="B412" s="5" t="s">
        <v>90</v>
      </c>
      <c r="C412" s="5" t="s">
        <v>734</v>
      </c>
      <c r="D412" s="5"/>
      <c r="E412" s="12">
        <f>E413+E415</f>
        <v>671429.39999999991</v>
      </c>
      <c r="F412" s="12">
        <f>F413+F415</f>
        <v>671429.39999999991</v>
      </c>
    </row>
    <row r="413" spans="1:6" ht="30" outlineLevel="6">
      <c r="A413" s="24" t="s">
        <v>69</v>
      </c>
      <c r="B413" s="5" t="s">
        <v>90</v>
      </c>
      <c r="C413" s="5" t="s">
        <v>734</v>
      </c>
      <c r="D413" s="5" t="s">
        <v>3</v>
      </c>
      <c r="E413" s="12">
        <f>E414</f>
        <v>330196.8</v>
      </c>
      <c r="F413" s="12">
        <f>F414</f>
        <v>330196.8</v>
      </c>
    </row>
    <row r="414" spans="1:6" ht="30" outlineLevel="7">
      <c r="A414" s="24" t="s">
        <v>288</v>
      </c>
      <c r="B414" s="5" t="s">
        <v>90</v>
      </c>
      <c r="C414" s="5" t="s">
        <v>734</v>
      </c>
      <c r="D414" s="5" t="s">
        <v>5</v>
      </c>
      <c r="E414" s="12">
        <v>330196.8</v>
      </c>
      <c r="F414" s="12">
        <v>330196.8</v>
      </c>
    </row>
    <row r="415" spans="1:6" outlineLevel="6">
      <c r="A415" s="24" t="s">
        <v>167</v>
      </c>
      <c r="B415" s="5" t="s">
        <v>90</v>
      </c>
      <c r="C415" s="5" t="s">
        <v>734</v>
      </c>
      <c r="D415" s="5" t="s">
        <v>7</v>
      </c>
      <c r="E415" s="12">
        <f>E416</f>
        <v>341232.6</v>
      </c>
      <c r="F415" s="12">
        <f>F416</f>
        <v>341232.6</v>
      </c>
    </row>
    <row r="416" spans="1:6" outlineLevel="7">
      <c r="A416" s="24" t="s">
        <v>332</v>
      </c>
      <c r="B416" s="5" t="s">
        <v>90</v>
      </c>
      <c r="C416" s="5" t="s">
        <v>734</v>
      </c>
      <c r="D416" s="5" t="s">
        <v>26</v>
      </c>
      <c r="E416" s="12">
        <v>341232.6</v>
      </c>
      <c r="F416" s="12">
        <v>341232.6</v>
      </c>
    </row>
    <row r="417" spans="1:6" ht="30" hidden="1" outlineLevel="5">
      <c r="A417" s="24" t="s">
        <v>35</v>
      </c>
      <c r="B417" s="5" t="s">
        <v>25</v>
      </c>
      <c r="C417" s="5" t="s">
        <v>36</v>
      </c>
      <c r="D417" s="5"/>
      <c r="E417" s="12">
        <f>E418</f>
        <v>0</v>
      </c>
      <c r="F417" s="12">
        <f>F418</f>
        <v>0</v>
      </c>
    </row>
    <row r="418" spans="1:6" ht="30" hidden="1" outlineLevel="6">
      <c r="A418" s="24" t="s">
        <v>2</v>
      </c>
      <c r="B418" s="5" t="s">
        <v>25</v>
      </c>
      <c r="C418" s="5" t="s">
        <v>36</v>
      </c>
      <c r="D418" s="5" t="s">
        <v>3</v>
      </c>
      <c r="E418" s="12">
        <f>E419</f>
        <v>0</v>
      </c>
      <c r="F418" s="12">
        <f>F419</f>
        <v>0</v>
      </c>
    </row>
    <row r="419" spans="1:6" ht="30" hidden="1" outlineLevel="7">
      <c r="A419" s="24" t="s">
        <v>4</v>
      </c>
      <c r="B419" s="5" t="s">
        <v>25</v>
      </c>
      <c r="C419" s="5" t="s">
        <v>36</v>
      </c>
      <c r="D419" s="5" t="s">
        <v>5</v>
      </c>
      <c r="E419" s="12">
        <v>0</v>
      </c>
      <c r="F419" s="12">
        <v>0</v>
      </c>
    </row>
    <row r="420" spans="1:6" collapsed="1">
      <c r="A420" s="40" t="s">
        <v>341</v>
      </c>
      <c r="B420" s="36" t="s">
        <v>91</v>
      </c>
      <c r="C420" s="36"/>
      <c r="D420" s="36"/>
      <c r="E420" s="41">
        <f>E421</f>
        <v>6512700</v>
      </c>
      <c r="F420" s="41">
        <f>F421</f>
        <v>6311911.1500000004</v>
      </c>
    </row>
    <row r="421" spans="1:6" ht="21.75" customHeight="1" outlineLevel="1">
      <c r="A421" s="40" t="s">
        <v>342</v>
      </c>
      <c r="B421" s="36" t="s">
        <v>92</v>
      </c>
      <c r="C421" s="36"/>
      <c r="D421" s="36"/>
      <c r="E421" s="41">
        <f>E422</f>
        <v>6512700</v>
      </c>
      <c r="F421" s="41">
        <f>F422</f>
        <v>6311911.1500000004</v>
      </c>
    </row>
    <row r="422" spans="1:6" ht="30" outlineLevel="2">
      <c r="A422" s="24" t="s">
        <v>183</v>
      </c>
      <c r="B422" s="5" t="s">
        <v>92</v>
      </c>
      <c r="C422" s="5" t="s">
        <v>591</v>
      </c>
      <c r="D422" s="5"/>
      <c r="E422" s="12">
        <f>E423+E427+E431+E437+E441+E445+E449+E453</f>
        <v>6512700</v>
      </c>
      <c r="F422" s="12">
        <f>F423+F427+F431+F437+F441+F445+F449+F453</f>
        <v>6311911.1500000004</v>
      </c>
    </row>
    <row r="423" spans="1:6" outlineLevel="4">
      <c r="A423" s="24" t="s">
        <v>343</v>
      </c>
      <c r="B423" s="5" t="s">
        <v>92</v>
      </c>
      <c r="C423" s="5" t="s">
        <v>735</v>
      </c>
      <c r="D423" s="5"/>
      <c r="E423" s="12">
        <f t="shared" ref="E423:F425" si="52">E424</f>
        <v>35000</v>
      </c>
      <c r="F423" s="12">
        <f t="shared" si="52"/>
        <v>0</v>
      </c>
    </row>
    <row r="424" spans="1:6" outlineLevel="5">
      <c r="A424" s="24" t="s">
        <v>344</v>
      </c>
      <c r="B424" s="5" t="s">
        <v>92</v>
      </c>
      <c r="C424" s="5" t="s">
        <v>736</v>
      </c>
      <c r="D424" s="5"/>
      <c r="E424" s="12">
        <f t="shared" si="52"/>
        <v>35000</v>
      </c>
      <c r="F424" s="12">
        <f t="shared" si="52"/>
        <v>0</v>
      </c>
    </row>
    <row r="425" spans="1:6" ht="30" outlineLevel="6">
      <c r="A425" s="24" t="s">
        <v>69</v>
      </c>
      <c r="B425" s="5" t="s">
        <v>92</v>
      </c>
      <c r="C425" s="5" t="s">
        <v>736</v>
      </c>
      <c r="D425" s="5" t="s">
        <v>3</v>
      </c>
      <c r="E425" s="12">
        <f t="shared" si="52"/>
        <v>35000</v>
      </c>
      <c r="F425" s="12">
        <f t="shared" si="52"/>
        <v>0</v>
      </c>
    </row>
    <row r="426" spans="1:6" ht="30" outlineLevel="7">
      <c r="A426" s="24" t="s">
        <v>70</v>
      </c>
      <c r="B426" s="5" t="s">
        <v>92</v>
      </c>
      <c r="C426" s="5" t="s">
        <v>736</v>
      </c>
      <c r="D426" s="5" t="s">
        <v>5</v>
      </c>
      <c r="E426" s="12">
        <v>35000</v>
      </c>
      <c r="F426" s="12">
        <v>0</v>
      </c>
    </row>
    <row r="427" spans="1:6" ht="45" hidden="1" outlineLevel="4">
      <c r="A427" s="24" t="s">
        <v>37</v>
      </c>
      <c r="B427" s="5" t="s">
        <v>92</v>
      </c>
      <c r="C427" s="5" t="s">
        <v>38</v>
      </c>
      <c r="D427" s="5"/>
      <c r="E427" s="12">
        <f t="shared" ref="E427:F429" si="53">E428</f>
        <v>0</v>
      </c>
      <c r="F427" s="12">
        <f t="shared" si="53"/>
        <v>0</v>
      </c>
    </row>
    <row r="428" spans="1:6" ht="45" hidden="1" outlineLevel="5">
      <c r="A428" s="24" t="s">
        <v>39</v>
      </c>
      <c r="B428" s="5" t="s">
        <v>92</v>
      </c>
      <c r="C428" s="5" t="s">
        <v>40</v>
      </c>
      <c r="D428" s="5"/>
      <c r="E428" s="12">
        <f t="shared" si="53"/>
        <v>0</v>
      </c>
      <c r="F428" s="12">
        <f t="shared" si="53"/>
        <v>0</v>
      </c>
    </row>
    <row r="429" spans="1:6" ht="30" hidden="1" outlineLevel="6">
      <c r="A429" s="24" t="s">
        <v>2</v>
      </c>
      <c r="B429" s="5" t="s">
        <v>92</v>
      </c>
      <c r="C429" s="5" t="s">
        <v>40</v>
      </c>
      <c r="D429" s="5" t="s">
        <v>3</v>
      </c>
      <c r="E429" s="12">
        <f t="shared" si="53"/>
        <v>0</v>
      </c>
      <c r="F429" s="12">
        <f t="shared" si="53"/>
        <v>0</v>
      </c>
    </row>
    <row r="430" spans="1:6" ht="30" hidden="1" outlineLevel="7">
      <c r="A430" s="24" t="s">
        <v>4</v>
      </c>
      <c r="B430" s="5" t="s">
        <v>92</v>
      </c>
      <c r="C430" s="5" t="s">
        <v>40</v>
      </c>
      <c r="D430" s="5" t="s">
        <v>5</v>
      </c>
      <c r="E430" s="12">
        <v>0</v>
      </c>
      <c r="F430" s="12">
        <v>0</v>
      </c>
    </row>
    <row r="431" spans="1:6" ht="49.5" customHeight="1" outlineLevel="4" collapsed="1">
      <c r="A431" s="24" t="s">
        <v>345</v>
      </c>
      <c r="B431" s="5" t="s">
        <v>92</v>
      </c>
      <c r="C431" s="5" t="s">
        <v>737</v>
      </c>
      <c r="D431" s="5"/>
      <c r="E431" s="12">
        <f>E432</f>
        <v>200000</v>
      </c>
      <c r="F431" s="12">
        <f>F432</f>
        <v>173411.15</v>
      </c>
    </row>
    <row r="432" spans="1:6" outlineLevel="5">
      <c r="A432" s="24" t="s">
        <v>346</v>
      </c>
      <c r="B432" s="5" t="s">
        <v>92</v>
      </c>
      <c r="C432" s="5" t="s">
        <v>738</v>
      </c>
      <c r="D432" s="5"/>
      <c r="E432" s="12">
        <f>E433+E435</f>
        <v>200000</v>
      </c>
      <c r="F432" s="12">
        <f>F433+F435</f>
        <v>173411.15</v>
      </c>
    </row>
    <row r="433" spans="1:6" ht="30" outlineLevel="6">
      <c r="A433" s="24" t="s">
        <v>69</v>
      </c>
      <c r="B433" s="5" t="s">
        <v>92</v>
      </c>
      <c r="C433" s="5" t="s">
        <v>738</v>
      </c>
      <c r="D433" s="5" t="s">
        <v>3</v>
      </c>
      <c r="E433" s="12">
        <f>E434</f>
        <v>26588.85</v>
      </c>
      <c r="F433" s="12">
        <f>F434</f>
        <v>0</v>
      </c>
    </row>
    <row r="434" spans="1:6" ht="30" outlineLevel="7">
      <c r="A434" s="24" t="s">
        <v>70</v>
      </c>
      <c r="B434" s="5" t="s">
        <v>92</v>
      </c>
      <c r="C434" s="5" t="s">
        <v>738</v>
      </c>
      <c r="D434" s="5" t="s">
        <v>5</v>
      </c>
      <c r="E434" s="12">
        <v>26588.85</v>
      </c>
      <c r="F434" s="12">
        <v>0</v>
      </c>
    </row>
    <row r="435" spans="1:6" outlineLevel="7">
      <c r="A435" s="24" t="s">
        <v>167</v>
      </c>
      <c r="B435" s="5" t="s">
        <v>92</v>
      </c>
      <c r="C435" s="5" t="s">
        <v>738</v>
      </c>
      <c r="D435" s="5">
        <v>800</v>
      </c>
      <c r="E435" s="12">
        <f>E436</f>
        <v>173411.15</v>
      </c>
      <c r="F435" s="12">
        <f>F436</f>
        <v>173411.15</v>
      </c>
    </row>
    <row r="436" spans="1:6" ht="45" outlineLevel="7">
      <c r="A436" s="24" t="s">
        <v>247</v>
      </c>
      <c r="B436" s="5" t="s">
        <v>92</v>
      </c>
      <c r="C436" s="5" t="s">
        <v>738</v>
      </c>
      <c r="D436" s="5">
        <v>810</v>
      </c>
      <c r="E436" s="12">
        <v>173411.15</v>
      </c>
      <c r="F436" s="12">
        <v>173411.15</v>
      </c>
    </row>
    <row r="437" spans="1:6" ht="33" customHeight="1" outlineLevel="4">
      <c r="A437" s="24" t="s">
        <v>347</v>
      </c>
      <c r="B437" s="5" t="s">
        <v>92</v>
      </c>
      <c r="C437" s="5" t="s">
        <v>739</v>
      </c>
      <c r="D437" s="5"/>
      <c r="E437" s="12">
        <f t="shared" ref="E437:F439" si="54">E438</f>
        <v>50000</v>
      </c>
      <c r="F437" s="12">
        <f t="shared" si="54"/>
        <v>0</v>
      </c>
    </row>
    <row r="438" spans="1:6" ht="30" outlineLevel="5">
      <c r="A438" s="24" t="s">
        <v>348</v>
      </c>
      <c r="B438" s="5" t="s">
        <v>92</v>
      </c>
      <c r="C438" s="5" t="s">
        <v>740</v>
      </c>
      <c r="D438" s="5"/>
      <c r="E438" s="12">
        <f t="shared" si="54"/>
        <v>50000</v>
      </c>
      <c r="F438" s="12">
        <f t="shared" si="54"/>
        <v>0</v>
      </c>
    </row>
    <row r="439" spans="1:6" ht="30" outlineLevel="6">
      <c r="A439" s="24" t="s">
        <v>69</v>
      </c>
      <c r="B439" s="5" t="s">
        <v>92</v>
      </c>
      <c r="C439" s="5" t="s">
        <v>740</v>
      </c>
      <c r="D439" s="5" t="s">
        <v>3</v>
      </c>
      <c r="E439" s="12">
        <f t="shared" si="54"/>
        <v>50000</v>
      </c>
      <c r="F439" s="12">
        <f t="shared" si="54"/>
        <v>0</v>
      </c>
    </row>
    <row r="440" spans="1:6" ht="30" outlineLevel="7">
      <c r="A440" s="24" t="s">
        <v>70</v>
      </c>
      <c r="B440" s="5" t="s">
        <v>92</v>
      </c>
      <c r="C440" s="5" t="s">
        <v>740</v>
      </c>
      <c r="D440" s="5" t="s">
        <v>5</v>
      </c>
      <c r="E440" s="12">
        <v>50000</v>
      </c>
      <c r="F440" s="12">
        <v>0</v>
      </c>
    </row>
    <row r="441" spans="1:6" ht="30" outlineLevel="4">
      <c r="A441" s="24" t="s">
        <v>350</v>
      </c>
      <c r="B441" s="5" t="s">
        <v>92</v>
      </c>
      <c r="C441" s="5" t="s">
        <v>741</v>
      </c>
      <c r="D441" s="5"/>
      <c r="E441" s="12">
        <f t="shared" ref="E441:F443" si="55">E442</f>
        <v>89200</v>
      </c>
      <c r="F441" s="12">
        <f t="shared" si="55"/>
        <v>0</v>
      </c>
    </row>
    <row r="442" spans="1:6" outlineLevel="5">
      <c r="A442" s="24" t="s">
        <v>349</v>
      </c>
      <c r="B442" s="5" t="s">
        <v>92</v>
      </c>
      <c r="C442" s="5" t="s">
        <v>742</v>
      </c>
      <c r="D442" s="5"/>
      <c r="E442" s="12">
        <f t="shared" si="55"/>
        <v>89200</v>
      </c>
      <c r="F442" s="12">
        <f t="shared" si="55"/>
        <v>0</v>
      </c>
    </row>
    <row r="443" spans="1:6" ht="30" outlineLevel="6">
      <c r="A443" s="24" t="s">
        <v>69</v>
      </c>
      <c r="B443" s="5" t="s">
        <v>92</v>
      </c>
      <c r="C443" s="5" t="s">
        <v>742</v>
      </c>
      <c r="D443" s="5" t="s">
        <v>3</v>
      </c>
      <c r="E443" s="12">
        <f t="shared" si="55"/>
        <v>89200</v>
      </c>
      <c r="F443" s="12">
        <f t="shared" si="55"/>
        <v>0</v>
      </c>
    </row>
    <row r="444" spans="1:6" ht="30" outlineLevel="7">
      <c r="A444" s="24" t="s">
        <v>70</v>
      </c>
      <c r="B444" s="5" t="s">
        <v>92</v>
      </c>
      <c r="C444" s="5" t="s">
        <v>742</v>
      </c>
      <c r="D444" s="5" t="s">
        <v>5</v>
      </c>
      <c r="E444" s="12">
        <v>89200</v>
      </c>
      <c r="F444" s="12">
        <v>0</v>
      </c>
    </row>
    <row r="445" spans="1:6" ht="45" outlineLevel="4">
      <c r="A445" s="24" t="s">
        <v>480</v>
      </c>
      <c r="B445" s="5" t="s">
        <v>92</v>
      </c>
      <c r="C445" s="5" t="s">
        <v>743</v>
      </c>
      <c r="D445" s="5"/>
      <c r="E445" s="12">
        <f t="shared" ref="E445:F447" si="56">E446</f>
        <v>6046700</v>
      </c>
      <c r="F445" s="12">
        <f t="shared" si="56"/>
        <v>6046700</v>
      </c>
    </row>
    <row r="446" spans="1:6" ht="30" outlineLevel="5">
      <c r="A446" s="24" t="s">
        <v>481</v>
      </c>
      <c r="B446" s="5" t="s">
        <v>92</v>
      </c>
      <c r="C446" s="5" t="s">
        <v>744</v>
      </c>
      <c r="D446" s="5"/>
      <c r="E446" s="12">
        <f t="shared" si="56"/>
        <v>6046700</v>
      </c>
      <c r="F446" s="12">
        <f t="shared" si="56"/>
        <v>6046700</v>
      </c>
    </row>
    <row r="447" spans="1:6" ht="30" outlineLevel="6">
      <c r="A447" s="24" t="s">
        <v>69</v>
      </c>
      <c r="B447" s="5" t="s">
        <v>92</v>
      </c>
      <c r="C447" s="5" t="s">
        <v>744</v>
      </c>
      <c r="D447" s="5" t="s">
        <v>3</v>
      </c>
      <c r="E447" s="12">
        <f t="shared" si="56"/>
        <v>6046700</v>
      </c>
      <c r="F447" s="12">
        <f t="shared" si="56"/>
        <v>6046700</v>
      </c>
    </row>
    <row r="448" spans="1:6" ht="30" outlineLevel="7">
      <c r="A448" s="24" t="s">
        <v>70</v>
      </c>
      <c r="B448" s="5" t="s">
        <v>92</v>
      </c>
      <c r="C448" s="5" t="s">
        <v>744</v>
      </c>
      <c r="D448" s="5" t="s">
        <v>5</v>
      </c>
      <c r="E448" s="12">
        <v>6046700</v>
      </c>
      <c r="F448" s="12">
        <v>6046700</v>
      </c>
    </row>
    <row r="449" spans="1:6" ht="30" hidden="1" outlineLevel="4">
      <c r="A449" s="24" t="s">
        <v>558</v>
      </c>
      <c r="B449" s="5" t="s">
        <v>92</v>
      </c>
      <c r="C449" s="5" t="s">
        <v>41</v>
      </c>
      <c r="D449" s="5"/>
      <c r="E449" s="12">
        <f t="shared" ref="E449:F451" si="57">E450</f>
        <v>0</v>
      </c>
      <c r="F449" s="12">
        <f t="shared" si="57"/>
        <v>0</v>
      </c>
    </row>
    <row r="450" spans="1:6" hidden="1" outlineLevel="5">
      <c r="A450" s="24" t="s">
        <v>559</v>
      </c>
      <c r="B450" s="5" t="s">
        <v>92</v>
      </c>
      <c r="C450" s="5" t="s">
        <v>42</v>
      </c>
      <c r="D450" s="5"/>
      <c r="E450" s="12">
        <f t="shared" si="57"/>
        <v>0</v>
      </c>
      <c r="F450" s="12">
        <f t="shared" si="57"/>
        <v>0</v>
      </c>
    </row>
    <row r="451" spans="1:6" ht="30" hidden="1" outlineLevel="6">
      <c r="A451" s="24" t="s">
        <v>69</v>
      </c>
      <c r="B451" s="5" t="s">
        <v>92</v>
      </c>
      <c r="C451" s="5" t="s">
        <v>42</v>
      </c>
      <c r="D451" s="5" t="s">
        <v>3</v>
      </c>
      <c r="E451" s="12">
        <f t="shared" si="57"/>
        <v>0</v>
      </c>
      <c r="F451" s="12">
        <f t="shared" si="57"/>
        <v>0</v>
      </c>
    </row>
    <row r="452" spans="1:6" ht="30" hidden="1" outlineLevel="7">
      <c r="A452" s="24" t="s">
        <v>70</v>
      </c>
      <c r="B452" s="5" t="s">
        <v>92</v>
      </c>
      <c r="C452" s="5" t="s">
        <v>42</v>
      </c>
      <c r="D452" s="5" t="s">
        <v>5</v>
      </c>
      <c r="E452" s="12">
        <v>0</v>
      </c>
      <c r="F452" s="12">
        <v>0</v>
      </c>
    </row>
    <row r="453" spans="1:6" outlineLevel="7">
      <c r="A453" s="32" t="s">
        <v>162</v>
      </c>
      <c r="B453" s="5" t="s">
        <v>92</v>
      </c>
      <c r="C453" s="31" t="s">
        <v>556</v>
      </c>
      <c r="D453" s="31" t="s">
        <v>555</v>
      </c>
      <c r="E453" s="12">
        <f t="shared" ref="E453:F455" si="58">E454</f>
        <v>91800</v>
      </c>
      <c r="F453" s="12">
        <f t="shared" si="58"/>
        <v>91800</v>
      </c>
    </row>
    <row r="454" spans="1:6" ht="30" outlineLevel="7">
      <c r="A454" s="32" t="s">
        <v>554</v>
      </c>
      <c r="B454" s="5" t="s">
        <v>92</v>
      </c>
      <c r="C454" s="31" t="s">
        <v>557</v>
      </c>
      <c r="D454" s="31" t="s">
        <v>555</v>
      </c>
      <c r="E454" s="12">
        <f t="shared" si="58"/>
        <v>91800</v>
      </c>
      <c r="F454" s="12">
        <f t="shared" si="58"/>
        <v>91800</v>
      </c>
    </row>
    <row r="455" spans="1:6" outlineLevel="7">
      <c r="A455" s="33" t="s">
        <v>167</v>
      </c>
      <c r="B455" s="5" t="s">
        <v>92</v>
      </c>
      <c r="C455" s="31" t="s">
        <v>557</v>
      </c>
      <c r="D455" s="31">
        <v>800</v>
      </c>
      <c r="E455" s="12">
        <f t="shared" si="58"/>
        <v>91800</v>
      </c>
      <c r="F455" s="12">
        <f t="shared" si="58"/>
        <v>91800</v>
      </c>
    </row>
    <row r="456" spans="1:6" outlineLevel="7">
      <c r="A456" s="32" t="s">
        <v>356</v>
      </c>
      <c r="B456" s="5" t="s">
        <v>92</v>
      </c>
      <c r="C456" s="31" t="s">
        <v>557</v>
      </c>
      <c r="D456" s="31" t="s">
        <v>9</v>
      </c>
      <c r="E456" s="12">
        <v>91800</v>
      </c>
      <c r="F456" s="12">
        <v>91800</v>
      </c>
    </row>
    <row r="457" spans="1:6">
      <c r="A457" s="40" t="s">
        <v>482</v>
      </c>
      <c r="B457" s="36" t="s">
        <v>93</v>
      </c>
      <c r="C457" s="36"/>
      <c r="D457" s="36"/>
      <c r="E457" s="41">
        <f>E458+E503+E569+E625+E666</f>
        <v>713036314.29000008</v>
      </c>
      <c r="F457" s="41">
        <f>F458+F503+F569+F625+F666</f>
        <v>691110450.54000008</v>
      </c>
    </row>
    <row r="458" spans="1:6" outlineLevel="1">
      <c r="A458" s="40" t="s">
        <v>483</v>
      </c>
      <c r="B458" s="36" t="s">
        <v>94</v>
      </c>
      <c r="C458" s="36"/>
      <c r="D458" s="36"/>
      <c r="E458" s="41">
        <f>E459</f>
        <v>221146186.00999999</v>
      </c>
      <c r="F458" s="41">
        <f>F459</f>
        <v>212603996.75</v>
      </c>
    </row>
    <row r="459" spans="1:6" ht="18" customHeight="1" outlineLevel="2">
      <c r="A459" s="24" t="s">
        <v>468</v>
      </c>
      <c r="B459" s="5" t="s">
        <v>94</v>
      </c>
      <c r="C459" s="5" t="s">
        <v>745</v>
      </c>
      <c r="D459" s="5"/>
      <c r="E459" s="12">
        <f>E460+E495</f>
        <v>221146186.00999999</v>
      </c>
      <c r="F459" s="12">
        <f>F460+F495</f>
        <v>212603996.75</v>
      </c>
    </row>
    <row r="460" spans="1:6" outlineLevel="3">
      <c r="A460" s="24" t="s">
        <v>469</v>
      </c>
      <c r="B460" s="5" t="s">
        <v>94</v>
      </c>
      <c r="C460" s="5" t="s">
        <v>746</v>
      </c>
      <c r="D460" s="5"/>
      <c r="E460" s="12">
        <f>E461+E476+E482+E488</f>
        <v>216861240.81999999</v>
      </c>
      <c r="F460" s="12">
        <f>F461+F476+F482+F488</f>
        <v>208324811.63</v>
      </c>
    </row>
    <row r="461" spans="1:6" ht="33.75" customHeight="1" outlineLevel="4">
      <c r="A461" s="24" t="s">
        <v>484</v>
      </c>
      <c r="B461" s="5" t="s">
        <v>94</v>
      </c>
      <c r="C461" s="5" t="s">
        <v>747</v>
      </c>
      <c r="D461" s="5"/>
      <c r="E461" s="12">
        <f>E462+E471</f>
        <v>42995841.729999997</v>
      </c>
      <c r="F461" s="12">
        <f>F462+F471</f>
        <v>35041011.600000001</v>
      </c>
    </row>
    <row r="462" spans="1:6" outlineLevel="5">
      <c r="A462" s="24" t="s">
        <v>485</v>
      </c>
      <c r="B462" s="5" t="s">
        <v>94</v>
      </c>
      <c r="C462" s="5" t="s">
        <v>748</v>
      </c>
      <c r="D462" s="5"/>
      <c r="E462" s="12">
        <f>E463+E465+E467+E469</f>
        <v>31086430.199999999</v>
      </c>
      <c r="F462" s="12">
        <f>F463+F465+F467+F469</f>
        <v>25787227.710000001</v>
      </c>
    </row>
    <row r="463" spans="1:6" ht="45" outlineLevel="6">
      <c r="A463" s="24" t="s">
        <v>117</v>
      </c>
      <c r="B463" s="5" t="s">
        <v>94</v>
      </c>
      <c r="C463" s="5" t="s">
        <v>748</v>
      </c>
      <c r="D463" s="5" t="s">
        <v>0</v>
      </c>
      <c r="E463" s="12">
        <f>E464</f>
        <v>6792663.8899999997</v>
      </c>
      <c r="F463" s="12">
        <f>F464</f>
        <v>5270832.2300000004</v>
      </c>
    </row>
    <row r="464" spans="1:6" outlineLevel="7">
      <c r="A464" s="24" t="s">
        <v>486</v>
      </c>
      <c r="B464" s="5" t="s">
        <v>94</v>
      </c>
      <c r="C464" s="5" t="s">
        <v>748</v>
      </c>
      <c r="D464" s="5" t="s">
        <v>18</v>
      </c>
      <c r="E464" s="12">
        <v>6792663.8899999997</v>
      </c>
      <c r="F464" s="12">
        <v>5270832.2300000004</v>
      </c>
    </row>
    <row r="465" spans="1:6" ht="30" outlineLevel="6">
      <c r="A465" s="24" t="s">
        <v>69</v>
      </c>
      <c r="B465" s="5" t="s">
        <v>94</v>
      </c>
      <c r="C465" s="5" t="s">
        <v>748</v>
      </c>
      <c r="D465" s="5" t="s">
        <v>3</v>
      </c>
      <c r="E465" s="12">
        <f>E466</f>
        <v>24078649.789999999</v>
      </c>
      <c r="F465" s="12">
        <f>F466</f>
        <v>20325695.859999999</v>
      </c>
    </row>
    <row r="466" spans="1:6" ht="30" outlineLevel="7">
      <c r="A466" s="24" t="s">
        <v>70</v>
      </c>
      <c r="B466" s="5" t="s">
        <v>94</v>
      </c>
      <c r="C466" s="5" t="s">
        <v>748</v>
      </c>
      <c r="D466" s="5" t="s">
        <v>5</v>
      </c>
      <c r="E466" s="12">
        <v>24078649.789999999</v>
      </c>
      <c r="F466" s="12">
        <v>20325695.859999999</v>
      </c>
    </row>
    <row r="467" spans="1:6" outlineLevel="6">
      <c r="A467" s="24" t="s">
        <v>235</v>
      </c>
      <c r="B467" s="5" t="s">
        <v>94</v>
      </c>
      <c r="C467" s="5" t="s">
        <v>748</v>
      </c>
      <c r="D467" s="5" t="s">
        <v>15</v>
      </c>
      <c r="E467" s="12">
        <f>E468</f>
        <v>150000</v>
      </c>
      <c r="F467" s="12">
        <f>F468</f>
        <v>125583.1</v>
      </c>
    </row>
    <row r="468" spans="1:6" ht="30" outlineLevel="7">
      <c r="A468" s="24" t="s">
        <v>413</v>
      </c>
      <c r="B468" s="5" t="s">
        <v>94</v>
      </c>
      <c r="C468" s="5" t="s">
        <v>748</v>
      </c>
      <c r="D468" s="5" t="s">
        <v>45</v>
      </c>
      <c r="E468" s="12">
        <v>150000</v>
      </c>
      <c r="F468" s="12">
        <v>125583.1</v>
      </c>
    </row>
    <row r="469" spans="1:6" outlineLevel="6">
      <c r="A469" s="24" t="s">
        <v>167</v>
      </c>
      <c r="B469" s="5" t="s">
        <v>94</v>
      </c>
      <c r="C469" s="5" t="s">
        <v>748</v>
      </c>
      <c r="D469" s="5" t="s">
        <v>7</v>
      </c>
      <c r="E469" s="12">
        <f>E470</f>
        <v>65116.52</v>
      </c>
      <c r="F469" s="12">
        <f>F470</f>
        <v>65116.52</v>
      </c>
    </row>
    <row r="470" spans="1:6" outlineLevel="7">
      <c r="A470" s="24" t="s">
        <v>152</v>
      </c>
      <c r="B470" s="5" t="s">
        <v>94</v>
      </c>
      <c r="C470" s="5" t="s">
        <v>748</v>
      </c>
      <c r="D470" s="5" t="s">
        <v>9</v>
      </c>
      <c r="E470" s="12">
        <v>65116.52</v>
      </c>
      <c r="F470" s="12">
        <v>65116.52</v>
      </c>
    </row>
    <row r="471" spans="1:6" ht="30" outlineLevel="5">
      <c r="A471" s="24" t="s">
        <v>487</v>
      </c>
      <c r="B471" s="5" t="s">
        <v>94</v>
      </c>
      <c r="C471" s="5" t="s">
        <v>749</v>
      </c>
      <c r="D471" s="5"/>
      <c r="E471" s="12">
        <f>E472+E474</f>
        <v>11909411.529999999</v>
      </c>
      <c r="F471" s="12">
        <f>F472+F474</f>
        <v>9253783.8900000006</v>
      </c>
    </row>
    <row r="472" spans="1:6" ht="52.5" customHeight="1" outlineLevel="6">
      <c r="A472" s="24" t="s">
        <v>117</v>
      </c>
      <c r="B472" s="5" t="s">
        <v>94</v>
      </c>
      <c r="C472" s="5" t="s">
        <v>749</v>
      </c>
      <c r="D472" s="5" t="s">
        <v>0</v>
      </c>
      <c r="E472" s="12">
        <f>E473</f>
        <v>694492</v>
      </c>
      <c r="F472" s="12">
        <f>F473</f>
        <v>521469.07</v>
      </c>
    </row>
    <row r="473" spans="1:6" outlineLevel="7">
      <c r="A473" s="24" t="s">
        <v>122</v>
      </c>
      <c r="B473" s="5" t="s">
        <v>94</v>
      </c>
      <c r="C473" s="5" t="s">
        <v>749</v>
      </c>
      <c r="D473" s="5" t="s">
        <v>18</v>
      </c>
      <c r="E473" s="12">
        <v>694492</v>
      </c>
      <c r="F473" s="12">
        <v>521469.07</v>
      </c>
    </row>
    <row r="474" spans="1:6" ht="30" outlineLevel="6">
      <c r="A474" s="24" t="s">
        <v>69</v>
      </c>
      <c r="B474" s="5" t="s">
        <v>94</v>
      </c>
      <c r="C474" s="5" t="s">
        <v>749</v>
      </c>
      <c r="D474" s="5" t="s">
        <v>3</v>
      </c>
      <c r="E474" s="12">
        <f>E475</f>
        <v>11214919.529999999</v>
      </c>
      <c r="F474" s="12">
        <f>F475</f>
        <v>8732314.8200000003</v>
      </c>
    </row>
    <row r="475" spans="1:6" ht="30" outlineLevel="7">
      <c r="A475" s="24" t="s">
        <v>70</v>
      </c>
      <c r="B475" s="5" t="s">
        <v>94</v>
      </c>
      <c r="C475" s="5" t="s">
        <v>749</v>
      </c>
      <c r="D475" s="5" t="s">
        <v>5</v>
      </c>
      <c r="E475" s="12">
        <v>11214919.529999999</v>
      </c>
      <c r="F475" s="12">
        <v>8732314.8200000003</v>
      </c>
    </row>
    <row r="476" spans="1:6" ht="90" customHeight="1" outlineLevel="4">
      <c r="A476" s="24" t="s">
        <v>488</v>
      </c>
      <c r="B476" s="5" t="s">
        <v>94</v>
      </c>
      <c r="C476" s="5" t="s">
        <v>750</v>
      </c>
      <c r="D476" s="5"/>
      <c r="E476" s="12">
        <f>E477</f>
        <v>122651489.3</v>
      </c>
      <c r="F476" s="12">
        <f>F477</f>
        <v>122651489.3</v>
      </c>
    </row>
    <row r="477" spans="1:6" ht="73.5" customHeight="1" outlineLevel="5">
      <c r="A477" s="24" t="s">
        <v>489</v>
      </c>
      <c r="B477" s="5" t="s">
        <v>94</v>
      </c>
      <c r="C477" s="5" t="s">
        <v>751</v>
      </c>
      <c r="D477" s="5"/>
      <c r="E477" s="12">
        <f>E478+E480</f>
        <v>122651489.3</v>
      </c>
      <c r="F477" s="12">
        <f>F478+F480</f>
        <v>122651489.3</v>
      </c>
    </row>
    <row r="478" spans="1:6" ht="52.5" customHeight="1" outlineLevel="6">
      <c r="A478" s="24" t="s">
        <v>117</v>
      </c>
      <c r="B478" s="5" t="s">
        <v>94</v>
      </c>
      <c r="C478" s="5" t="s">
        <v>751</v>
      </c>
      <c r="D478" s="5" t="s">
        <v>0</v>
      </c>
      <c r="E478" s="12">
        <f>E479</f>
        <v>121424974</v>
      </c>
      <c r="F478" s="12">
        <f>F479</f>
        <v>121424974</v>
      </c>
    </row>
    <row r="479" spans="1:6" outlineLevel="7">
      <c r="A479" s="24" t="s">
        <v>122</v>
      </c>
      <c r="B479" s="5" t="s">
        <v>94</v>
      </c>
      <c r="C479" s="5" t="s">
        <v>751</v>
      </c>
      <c r="D479" s="5" t="s">
        <v>18</v>
      </c>
      <c r="E479" s="12">
        <v>121424974</v>
      </c>
      <c r="F479" s="12">
        <v>121424974</v>
      </c>
    </row>
    <row r="480" spans="1:6" ht="30" outlineLevel="6">
      <c r="A480" s="24" t="s">
        <v>69</v>
      </c>
      <c r="B480" s="5" t="s">
        <v>94</v>
      </c>
      <c r="C480" s="5" t="s">
        <v>751</v>
      </c>
      <c r="D480" s="5" t="s">
        <v>3</v>
      </c>
      <c r="E480" s="12">
        <f>E481</f>
        <v>1226515.3</v>
      </c>
      <c r="F480" s="12">
        <f>F481</f>
        <v>1226515.3</v>
      </c>
    </row>
    <row r="481" spans="1:6" ht="30" outlineLevel="7">
      <c r="A481" s="24" t="s">
        <v>70</v>
      </c>
      <c r="B481" s="5" t="s">
        <v>94</v>
      </c>
      <c r="C481" s="5" t="s">
        <v>751</v>
      </c>
      <c r="D481" s="5" t="s">
        <v>5</v>
      </c>
      <c r="E481" s="12">
        <v>1226515.3</v>
      </c>
      <c r="F481" s="12">
        <v>1226515.3</v>
      </c>
    </row>
    <row r="482" spans="1:6" ht="34.5" customHeight="1" outlineLevel="4">
      <c r="A482" s="24" t="s">
        <v>133</v>
      </c>
      <c r="B482" s="5" t="s">
        <v>94</v>
      </c>
      <c r="C482" s="5" t="s">
        <v>752</v>
      </c>
      <c r="D482" s="5"/>
      <c r="E482" s="12">
        <f>E483</f>
        <v>26029902.109999999</v>
      </c>
      <c r="F482" s="12">
        <f>F483</f>
        <v>26029902.109999999</v>
      </c>
    </row>
    <row r="483" spans="1:6" ht="30" outlineLevel="5">
      <c r="A483" s="24" t="s">
        <v>490</v>
      </c>
      <c r="B483" s="5" t="s">
        <v>94</v>
      </c>
      <c r="C483" s="5" t="s">
        <v>753</v>
      </c>
      <c r="D483" s="5"/>
      <c r="E483" s="12">
        <f>E484+E486</f>
        <v>26029902.109999999</v>
      </c>
      <c r="F483" s="12">
        <f>F484+F486</f>
        <v>26029902.109999999</v>
      </c>
    </row>
    <row r="484" spans="1:6" ht="47.25" customHeight="1" outlineLevel="6">
      <c r="A484" s="24" t="s">
        <v>117</v>
      </c>
      <c r="B484" s="5" t="s">
        <v>94</v>
      </c>
      <c r="C484" s="5" t="s">
        <v>753</v>
      </c>
      <c r="D484" s="5" t="s">
        <v>0</v>
      </c>
      <c r="E484" s="12">
        <f>E485</f>
        <v>24728407</v>
      </c>
      <c r="F484" s="12">
        <f>F485</f>
        <v>24728407</v>
      </c>
    </row>
    <row r="485" spans="1:6" outlineLevel="7">
      <c r="A485" s="24" t="s">
        <v>122</v>
      </c>
      <c r="B485" s="5" t="s">
        <v>94</v>
      </c>
      <c r="C485" s="5" t="s">
        <v>753</v>
      </c>
      <c r="D485" s="5" t="s">
        <v>18</v>
      </c>
      <c r="E485" s="12">
        <v>24728407</v>
      </c>
      <c r="F485" s="12">
        <v>24728407</v>
      </c>
    </row>
    <row r="486" spans="1:6" ht="30" outlineLevel="6">
      <c r="A486" s="24" t="s">
        <v>69</v>
      </c>
      <c r="B486" s="5" t="s">
        <v>94</v>
      </c>
      <c r="C486" s="5" t="s">
        <v>753</v>
      </c>
      <c r="D486" s="5" t="s">
        <v>3</v>
      </c>
      <c r="E486" s="12">
        <f>E487</f>
        <v>1301495.1100000001</v>
      </c>
      <c r="F486" s="12">
        <f>F487</f>
        <v>1301495.1100000001</v>
      </c>
    </row>
    <row r="487" spans="1:6" ht="30" outlineLevel="7">
      <c r="A487" s="24" t="s">
        <v>70</v>
      </c>
      <c r="B487" s="5" t="s">
        <v>94</v>
      </c>
      <c r="C487" s="5" t="s">
        <v>753</v>
      </c>
      <c r="D487" s="5" t="s">
        <v>5</v>
      </c>
      <c r="E487" s="12">
        <v>1301495.1100000001</v>
      </c>
      <c r="F487" s="12">
        <v>1301495.1100000001</v>
      </c>
    </row>
    <row r="488" spans="1:6" ht="44.25" customHeight="1" outlineLevel="4">
      <c r="A488" s="24" t="s">
        <v>134</v>
      </c>
      <c r="B488" s="5" t="s">
        <v>94</v>
      </c>
      <c r="C488" s="5" t="s">
        <v>754</v>
      </c>
      <c r="D488" s="5"/>
      <c r="E488" s="12">
        <f>E489+E492</f>
        <v>25184007.68</v>
      </c>
      <c r="F488" s="12">
        <f>F489+F492</f>
        <v>24602408.620000001</v>
      </c>
    </row>
    <row r="489" spans="1:6" ht="30" outlineLevel="5">
      <c r="A489" s="24" t="s">
        <v>491</v>
      </c>
      <c r="B489" s="5" t="s">
        <v>94</v>
      </c>
      <c r="C489" s="5" t="s">
        <v>755</v>
      </c>
      <c r="D489" s="5"/>
      <c r="E489" s="12">
        <f>E490</f>
        <v>25134007.68</v>
      </c>
      <c r="F489" s="12">
        <f>F490</f>
        <v>24552408.620000001</v>
      </c>
    </row>
    <row r="490" spans="1:6" ht="30" outlineLevel="6">
      <c r="A490" s="24" t="s">
        <v>69</v>
      </c>
      <c r="B490" s="5" t="s">
        <v>94</v>
      </c>
      <c r="C490" s="5" t="s">
        <v>755</v>
      </c>
      <c r="D490" s="5" t="s">
        <v>3</v>
      </c>
      <c r="E490" s="12">
        <f>E491</f>
        <v>25134007.68</v>
      </c>
      <c r="F490" s="12">
        <f>F491</f>
        <v>24552408.620000001</v>
      </c>
    </row>
    <row r="491" spans="1:6" ht="30" outlineLevel="7">
      <c r="A491" s="24" t="s">
        <v>70</v>
      </c>
      <c r="B491" s="5" t="s">
        <v>94</v>
      </c>
      <c r="C491" s="5" t="s">
        <v>755</v>
      </c>
      <c r="D491" s="5" t="s">
        <v>5</v>
      </c>
      <c r="E491" s="12">
        <v>25134007.68</v>
      </c>
      <c r="F491" s="12">
        <v>24552408.620000001</v>
      </c>
    </row>
    <row r="492" spans="1:6" ht="45" outlineLevel="5">
      <c r="A492" s="24" t="s">
        <v>492</v>
      </c>
      <c r="B492" s="5" t="s">
        <v>94</v>
      </c>
      <c r="C492" s="5" t="s">
        <v>756</v>
      </c>
      <c r="D492" s="5"/>
      <c r="E492" s="12">
        <f>E493</f>
        <v>50000</v>
      </c>
      <c r="F492" s="12">
        <f>F493</f>
        <v>50000</v>
      </c>
    </row>
    <row r="493" spans="1:6" ht="30" outlineLevel="6">
      <c r="A493" s="24" t="s">
        <v>69</v>
      </c>
      <c r="B493" s="5" t="s">
        <v>94</v>
      </c>
      <c r="C493" s="5" t="s">
        <v>756</v>
      </c>
      <c r="D493" s="5" t="s">
        <v>3</v>
      </c>
      <c r="E493" s="12">
        <f>E494</f>
        <v>50000</v>
      </c>
      <c r="F493" s="12">
        <f>F494</f>
        <v>50000</v>
      </c>
    </row>
    <row r="494" spans="1:6" ht="30" outlineLevel="7">
      <c r="A494" s="24" t="s">
        <v>70</v>
      </c>
      <c r="B494" s="5" t="s">
        <v>94</v>
      </c>
      <c r="C494" s="5" t="s">
        <v>756</v>
      </c>
      <c r="D494" s="5" t="s">
        <v>5</v>
      </c>
      <c r="E494" s="12">
        <v>50000</v>
      </c>
      <c r="F494" s="12">
        <v>50000</v>
      </c>
    </row>
    <row r="495" spans="1:6" outlineLevel="3">
      <c r="A495" s="24" t="s">
        <v>493</v>
      </c>
      <c r="B495" s="5" t="s">
        <v>94</v>
      </c>
      <c r="C495" s="5" t="s">
        <v>757</v>
      </c>
      <c r="D495" s="5"/>
      <c r="E495" s="12">
        <f>E496</f>
        <v>4284945.1899999995</v>
      </c>
      <c r="F495" s="12">
        <f>F496</f>
        <v>4279185.12</v>
      </c>
    </row>
    <row r="496" spans="1:6" ht="30" outlineLevel="4">
      <c r="A496" s="24" t="s">
        <v>494</v>
      </c>
      <c r="B496" s="5" t="s">
        <v>94</v>
      </c>
      <c r="C496" s="5" t="s">
        <v>758</v>
      </c>
      <c r="D496" s="5"/>
      <c r="E496" s="12">
        <f>E497+E500</f>
        <v>4284945.1899999995</v>
      </c>
      <c r="F496" s="12">
        <f>F497+F500</f>
        <v>4279185.12</v>
      </c>
    </row>
    <row r="497" spans="1:6" outlineLevel="5">
      <c r="A497" s="24" t="s">
        <v>495</v>
      </c>
      <c r="B497" s="5" t="s">
        <v>94</v>
      </c>
      <c r="C497" s="5" t="s">
        <v>759</v>
      </c>
      <c r="D497" s="5"/>
      <c r="E497" s="12">
        <f>E498</f>
        <v>1675521.19</v>
      </c>
      <c r="F497" s="12">
        <f>F498</f>
        <v>1675521.12</v>
      </c>
    </row>
    <row r="498" spans="1:6" ht="30" outlineLevel="6">
      <c r="A498" s="24" t="s">
        <v>69</v>
      </c>
      <c r="B498" s="5" t="s">
        <v>94</v>
      </c>
      <c r="C498" s="5" t="s">
        <v>759</v>
      </c>
      <c r="D498" s="5" t="s">
        <v>3</v>
      </c>
      <c r="E498" s="12">
        <f>E499</f>
        <v>1675521.19</v>
      </c>
      <c r="F498" s="12">
        <f>F499</f>
        <v>1675521.12</v>
      </c>
    </row>
    <row r="499" spans="1:6" ht="30" outlineLevel="7">
      <c r="A499" s="24" t="s">
        <v>70</v>
      </c>
      <c r="B499" s="5" t="s">
        <v>94</v>
      </c>
      <c r="C499" s="5" t="s">
        <v>759</v>
      </c>
      <c r="D499" s="5" t="s">
        <v>5</v>
      </c>
      <c r="E499" s="12">
        <v>1675521.19</v>
      </c>
      <c r="F499" s="12">
        <v>1675521.12</v>
      </c>
    </row>
    <row r="500" spans="1:6" ht="20.25" customHeight="1" outlineLevel="5">
      <c r="A500" s="24" t="s">
        <v>496</v>
      </c>
      <c r="B500" s="5" t="s">
        <v>94</v>
      </c>
      <c r="C500" s="5" t="s">
        <v>760</v>
      </c>
      <c r="D500" s="5"/>
      <c r="E500" s="12">
        <f>E501</f>
        <v>2609424</v>
      </c>
      <c r="F500" s="12">
        <f>F501</f>
        <v>2603664</v>
      </c>
    </row>
    <row r="501" spans="1:6" ht="30" outlineLevel="6">
      <c r="A501" s="24" t="s">
        <v>69</v>
      </c>
      <c r="B501" s="5" t="s">
        <v>94</v>
      </c>
      <c r="C501" s="5" t="s">
        <v>760</v>
      </c>
      <c r="D501" s="5" t="s">
        <v>3</v>
      </c>
      <c r="E501" s="12">
        <f>E502</f>
        <v>2609424</v>
      </c>
      <c r="F501" s="12">
        <f>F502</f>
        <v>2603664</v>
      </c>
    </row>
    <row r="502" spans="1:6" ht="30" outlineLevel="7">
      <c r="A502" s="24" t="s">
        <v>70</v>
      </c>
      <c r="B502" s="5" t="s">
        <v>94</v>
      </c>
      <c r="C502" s="5" t="s">
        <v>760</v>
      </c>
      <c r="D502" s="5" t="s">
        <v>5</v>
      </c>
      <c r="E502" s="12">
        <v>2609424</v>
      </c>
      <c r="F502" s="12">
        <v>2603664</v>
      </c>
    </row>
    <row r="503" spans="1:6" outlineLevel="1">
      <c r="A503" s="40" t="s">
        <v>497</v>
      </c>
      <c r="B503" s="36" t="s">
        <v>95</v>
      </c>
      <c r="C503" s="36"/>
      <c r="D503" s="36"/>
      <c r="E503" s="41">
        <f>E504+E510+E563</f>
        <v>374106550.93000001</v>
      </c>
      <c r="F503" s="41">
        <f>F504+F510+F563</f>
        <v>365688206.37000006</v>
      </c>
    </row>
    <row r="504" spans="1:6" ht="21.75" customHeight="1" outlineLevel="2">
      <c r="A504" s="24" t="s">
        <v>135</v>
      </c>
      <c r="B504" s="5" t="s">
        <v>95</v>
      </c>
      <c r="C504" s="5" t="s">
        <v>580</v>
      </c>
      <c r="D504" s="5"/>
      <c r="E504" s="12">
        <f t="shared" ref="E504:F508" si="59">E505</f>
        <v>512334.7</v>
      </c>
      <c r="F504" s="12">
        <f t="shared" si="59"/>
        <v>512334.7</v>
      </c>
    </row>
    <row r="505" spans="1:6" ht="45" outlineLevel="3">
      <c r="A505" s="24" t="s">
        <v>176</v>
      </c>
      <c r="B505" s="5" t="s">
        <v>95</v>
      </c>
      <c r="C505" s="5" t="s">
        <v>584</v>
      </c>
      <c r="D505" s="5"/>
      <c r="E505" s="12">
        <f t="shared" si="59"/>
        <v>512334.7</v>
      </c>
      <c r="F505" s="12">
        <f t="shared" si="59"/>
        <v>512334.7</v>
      </c>
    </row>
    <row r="506" spans="1:6" ht="49.5" customHeight="1" outlineLevel="4">
      <c r="A506" s="24" t="s">
        <v>177</v>
      </c>
      <c r="B506" s="5" t="s">
        <v>95</v>
      </c>
      <c r="C506" s="5" t="s">
        <v>585</v>
      </c>
      <c r="D506" s="5"/>
      <c r="E506" s="12">
        <f t="shared" si="59"/>
        <v>512334.7</v>
      </c>
      <c r="F506" s="12">
        <f t="shared" si="59"/>
        <v>512334.7</v>
      </c>
    </row>
    <row r="507" spans="1:6" ht="45" outlineLevel="5">
      <c r="A507" s="24" t="s">
        <v>178</v>
      </c>
      <c r="B507" s="5" t="s">
        <v>95</v>
      </c>
      <c r="C507" s="5" t="s">
        <v>586</v>
      </c>
      <c r="D507" s="5"/>
      <c r="E507" s="12">
        <f t="shared" si="59"/>
        <v>512334.7</v>
      </c>
      <c r="F507" s="12">
        <f t="shared" si="59"/>
        <v>512334.7</v>
      </c>
    </row>
    <row r="508" spans="1:6" ht="48.75" customHeight="1" outlineLevel="6">
      <c r="A508" s="24" t="s">
        <v>117</v>
      </c>
      <c r="B508" s="5" t="s">
        <v>95</v>
      </c>
      <c r="C508" s="5" t="s">
        <v>586</v>
      </c>
      <c r="D508" s="5" t="s">
        <v>0</v>
      </c>
      <c r="E508" s="12">
        <f t="shared" si="59"/>
        <v>512334.7</v>
      </c>
      <c r="F508" s="12">
        <f t="shared" si="59"/>
        <v>512334.7</v>
      </c>
    </row>
    <row r="509" spans="1:6" outlineLevel="7">
      <c r="A509" s="24" t="s">
        <v>486</v>
      </c>
      <c r="B509" s="5" t="s">
        <v>95</v>
      </c>
      <c r="C509" s="5" t="s">
        <v>586</v>
      </c>
      <c r="D509" s="5" t="s">
        <v>18</v>
      </c>
      <c r="E509" s="12">
        <v>512334.7</v>
      </c>
      <c r="F509" s="12">
        <v>512334.7</v>
      </c>
    </row>
    <row r="510" spans="1:6" outlineLevel="2">
      <c r="A510" s="24" t="s">
        <v>468</v>
      </c>
      <c r="B510" s="5" t="s">
        <v>95</v>
      </c>
      <c r="C510" s="5" t="s">
        <v>761</v>
      </c>
      <c r="D510" s="5"/>
      <c r="E510" s="12">
        <f>E511</f>
        <v>372505540.23000002</v>
      </c>
      <c r="F510" s="12">
        <f>F511</f>
        <v>364087195.67000008</v>
      </c>
    </row>
    <row r="511" spans="1:6" outlineLevel="3">
      <c r="A511" s="24" t="s">
        <v>493</v>
      </c>
      <c r="B511" s="5" t="s">
        <v>95</v>
      </c>
      <c r="C511" s="5" t="s">
        <v>757</v>
      </c>
      <c r="D511" s="5"/>
      <c r="E511" s="12">
        <f>E512+E525+E531+E535+E542+E546+E556+E560</f>
        <v>372505540.23000002</v>
      </c>
      <c r="F511" s="12">
        <f>F512+F525+F531+F535+F542+F546+F556</f>
        <v>364087195.67000008</v>
      </c>
    </row>
    <row r="512" spans="1:6" ht="30" outlineLevel="4">
      <c r="A512" s="24" t="s">
        <v>507</v>
      </c>
      <c r="B512" s="5" t="s">
        <v>95</v>
      </c>
      <c r="C512" s="5" t="s">
        <v>762</v>
      </c>
      <c r="D512" s="5"/>
      <c r="E512" s="12">
        <f>E513+E520</f>
        <v>40933744.609999999</v>
      </c>
      <c r="F512" s="12">
        <f>F513+F520</f>
        <v>37934520.210000008</v>
      </c>
    </row>
    <row r="513" spans="1:6" outlineLevel="5">
      <c r="A513" s="24" t="s">
        <v>508</v>
      </c>
      <c r="B513" s="5" t="s">
        <v>95</v>
      </c>
      <c r="C513" s="5" t="s">
        <v>763</v>
      </c>
      <c r="D513" s="5"/>
      <c r="E513" s="12">
        <f>E514+E516+E518</f>
        <v>39048517.519999996</v>
      </c>
      <c r="F513" s="12">
        <f>F514+F516+F518</f>
        <v>36747411.110000007</v>
      </c>
    </row>
    <row r="514" spans="1:6" ht="48.75" customHeight="1" outlineLevel="6">
      <c r="A514" s="24" t="s">
        <v>117</v>
      </c>
      <c r="B514" s="5" t="s">
        <v>95</v>
      </c>
      <c r="C514" s="5" t="s">
        <v>763</v>
      </c>
      <c r="D514" s="5" t="s">
        <v>0</v>
      </c>
      <c r="E514" s="12">
        <f>E515</f>
        <v>1229759.1599999999</v>
      </c>
      <c r="F514" s="12">
        <f>F515</f>
        <v>1228730.67</v>
      </c>
    </row>
    <row r="515" spans="1:6" outlineLevel="7">
      <c r="A515" s="24" t="s">
        <v>122</v>
      </c>
      <c r="B515" s="5" t="s">
        <v>95</v>
      </c>
      <c r="C515" s="5" t="s">
        <v>763</v>
      </c>
      <c r="D515" s="5" t="s">
        <v>18</v>
      </c>
      <c r="E515" s="12">
        <v>1229759.1599999999</v>
      </c>
      <c r="F515" s="12">
        <v>1228730.67</v>
      </c>
    </row>
    <row r="516" spans="1:6" ht="30" outlineLevel="6">
      <c r="A516" s="24" t="s">
        <v>69</v>
      </c>
      <c r="B516" s="5" t="s">
        <v>95</v>
      </c>
      <c r="C516" s="5" t="s">
        <v>763</v>
      </c>
      <c r="D516" s="5" t="s">
        <v>3</v>
      </c>
      <c r="E516" s="12">
        <f>E517</f>
        <v>37757107.049999997</v>
      </c>
      <c r="F516" s="12">
        <f>F517</f>
        <v>35457029.130000003</v>
      </c>
    </row>
    <row r="517" spans="1:6" ht="30" outlineLevel="7">
      <c r="A517" s="24" t="s">
        <v>70</v>
      </c>
      <c r="B517" s="5" t="s">
        <v>95</v>
      </c>
      <c r="C517" s="5" t="s">
        <v>763</v>
      </c>
      <c r="D517" s="5" t="s">
        <v>5</v>
      </c>
      <c r="E517" s="12">
        <v>37757107.049999997</v>
      </c>
      <c r="F517" s="12">
        <v>35457029.130000003</v>
      </c>
    </row>
    <row r="518" spans="1:6" outlineLevel="6">
      <c r="A518" s="24" t="s">
        <v>167</v>
      </c>
      <c r="B518" s="5" t="s">
        <v>95</v>
      </c>
      <c r="C518" s="5" t="s">
        <v>763</v>
      </c>
      <c r="D518" s="5" t="s">
        <v>7</v>
      </c>
      <c r="E518" s="12">
        <f>E519</f>
        <v>61651.31</v>
      </c>
      <c r="F518" s="12">
        <f>F519</f>
        <v>61651.31</v>
      </c>
    </row>
    <row r="519" spans="1:6" outlineLevel="7">
      <c r="A519" s="24" t="s">
        <v>152</v>
      </c>
      <c r="B519" s="5" t="s">
        <v>95</v>
      </c>
      <c r="C519" s="5" t="s">
        <v>763</v>
      </c>
      <c r="D519" s="5" t="s">
        <v>9</v>
      </c>
      <c r="E519" s="12">
        <v>61651.31</v>
      </c>
      <c r="F519" s="12">
        <v>61651.31</v>
      </c>
    </row>
    <row r="520" spans="1:6" ht="21.75" customHeight="1" outlineLevel="5">
      <c r="A520" s="24" t="s">
        <v>509</v>
      </c>
      <c r="B520" s="5" t="s">
        <v>95</v>
      </c>
      <c r="C520" s="5" t="s">
        <v>764</v>
      </c>
      <c r="D520" s="5"/>
      <c r="E520" s="12">
        <f>E521+E523</f>
        <v>1885227.09</v>
      </c>
      <c r="F520" s="12">
        <f>F521+F523</f>
        <v>1187109.1000000001</v>
      </c>
    </row>
    <row r="521" spans="1:6" ht="45" outlineLevel="6">
      <c r="A521" s="24" t="s">
        <v>117</v>
      </c>
      <c r="B521" s="5" t="s">
        <v>95</v>
      </c>
      <c r="C521" s="5" t="s">
        <v>764</v>
      </c>
      <c r="D521" s="5" t="s">
        <v>0</v>
      </c>
      <c r="E521" s="12">
        <f>E522</f>
        <v>481388</v>
      </c>
      <c r="F521" s="12">
        <f>F522</f>
        <v>255116.92</v>
      </c>
    </row>
    <row r="522" spans="1:6" outlineLevel="7">
      <c r="A522" s="24" t="s">
        <v>122</v>
      </c>
      <c r="B522" s="5" t="s">
        <v>95</v>
      </c>
      <c r="C522" s="5" t="s">
        <v>764</v>
      </c>
      <c r="D522" s="5" t="s">
        <v>18</v>
      </c>
      <c r="E522" s="12">
        <v>481388</v>
      </c>
      <c r="F522" s="12">
        <v>255116.92</v>
      </c>
    </row>
    <row r="523" spans="1:6" ht="30" outlineLevel="6">
      <c r="A523" s="24" t="s">
        <v>69</v>
      </c>
      <c r="B523" s="5" t="s">
        <v>95</v>
      </c>
      <c r="C523" s="5" t="s">
        <v>764</v>
      </c>
      <c r="D523" s="5" t="s">
        <v>3</v>
      </c>
      <c r="E523" s="12">
        <f>E524</f>
        <v>1403839.09</v>
      </c>
      <c r="F523" s="12">
        <f>F524</f>
        <v>931992.18</v>
      </c>
    </row>
    <row r="524" spans="1:6" ht="30" outlineLevel="7">
      <c r="A524" s="24" t="s">
        <v>70</v>
      </c>
      <c r="B524" s="5" t="s">
        <v>95</v>
      </c>
      <c r="C524" s="5" t="s">
        <v>764</v>
      </c>
      <c r="D524" s="5" t="s">
        <v>5</v>
      </c>
      <c r="E524" s="12">
        <v>1403839.09</v>
      </c>
      <c r="F524" s="12">
        <v>931992.18</v>
      </c>
    </row>
    <row r="525" spans="1:6" ht="133.5" customHeight="1" outlineLevel="4">
      <c r="A525" s="24" t="s">
        <v>510</v>
      </c>
      <c r="B525" s="5" t="s">
        <v>95</v>
      </c>
      <c r="C525" s="5" t="s">
        <v>765</v>
      </c>
      <c r="D525" s="5"/>
      <c r="E525" s="12">
        <f>E526</f>
        <v>269845411</v>
      </c>
      <c r="F525" s="12">
        <f>F526</f>
        <v>269845411</v>
      </c>
    </row>
    <row r="526" spans="1:6" ht="134.25" customHeight="1" outlineLevel="5">
      <c r="A526" s="24" t="s">
        <v>511</v>
      </c>
      <c r="B526" s="5" t="s">
        <v>95</v>
      </c>
      <c r="C526" s="5" t="s">
        <v>766</v>
      </c>
      <c r="D526" s="5"/>
      <c r="E526" s="12">
        <f>E527+E529</f>
        <v>269845411</v>
      </c>
      <c r="F526" s="12">
        <f>F527+F529</f>
        <v>269845411</v>
      </c>
    </row>
    <row r="527" spans="1:6" ht="47.25" customHeight="1" outlineLevel="6">
      <c r="A527" s="24" t="s">
        <v>117</v>
      </c>
      <c r="B527" s="5" t="s">
        <v>95</v>
      </c>
      <c r="C527" s="5" t="s">
        <v>766</v>
      </c>
      <c r="D527" s="5" t="s">
        <v>0</v>
      </c>
      <c r="E527" s="12">
        <f>E528</f>
        <v>256620086</v>
      </c>
      <c r="F527" s="12">
        <f>F528</f>
        <v>256620086</v>
      </c>
    </row>
    <row r="528" spans="1:6" outlineLevel="7">
      <c r="A528" s="24" t="s">
        <v>122</v>
      </c>
      <c r="B528" s="5" t="s">
        <v>95</v>
      </c>
      <c r="C528" s="5" t="s">
        <v>766</v>
      </c>
      <c r="D528" s="5" t="s">
        <v>18</v>
      </c>
      <c r="E528" s="12">
        <v>256620086</v>
      </c>
      <c r="F528" s="12">
        <v>256620086</v>
      </c>
    </row>
    <row r="529" spans="1:6" ht="30" outlineLevel="6">
      <c r="A529" s="24" t="s">
        <v>69</v>
      </c>
      <c r="B529" s="5" t="s">
        <v>95</v>
      </c>
      <c r="C529" s="5" t="s">
        <v>766</v>
      </c>
      <c r="D529" s="5" t="s">
        <v>3</v>
      </c>
      <c r="E529" s="12">
        <f>E530</f>
        <v>13225325</v>
      </c>
      <c r="F529" s="12">
        <f>F530</f>
        <v>13225325</v>
      </c>
    </row>
    <row r="530" spans="1:6" ht="30" outlineLevel="7">
      <c r="A530" s="24" t="s">
        <v>70</v>
      </c>
      <c r="B530" s="5" t="s">
        <v>95</v>
      </c>
      <c r="C530" s="5" t="s">
        <v>766</v>
      </c>
      <c r="D530" s="5" t="s">
        <v>5</v>
      </c>
      <c r="E530" s="12">
        <v>13225325</v>
      </c>
      <c r="F530" s="12">
        <v>13225325</v>
      </c>
    </row>
    <row r="531" spans="1:6" ht="65.25" customHeight="1" outlineLevel="4">
      <c r="A531" s="24" t="s">
        <v>512</v>
      </c>
      <c r="B531" s="5" t="s">
        <v>95</v>
      </c>
      <c r="C531" s="5" t="s">
        <v>767</v>
      </c>
      <c r="D531" s="5"/>
      <c r="E531" s="12">
        <f t="shared" ref="E531:F533" si="60">E532</f>
        <v>682769</v>
      </c>
      <c r="F531" s="12">
        <f t="shared" si="60"/>
        <v>573723.04</v>
      </c>
    </row>
    <row r="532" spans="1:6" ht="65.25" customHeight="1" outlineLevel="5">
      <c r="A532" s="24" t="s">
        <v>513</v>
      </c>
      <c r="B532" s="5" t="s">
        <v>95</v>
      </c>
      <c r="C532" s="5" t="s">
        <v>768</v>
      </c>
      <c r="D532" s="5"/>
      <c r="E532" s="12">
        <f t="shared" si="60"/>
        <v>682769</v>
      </c>
      <c r="F532" s="12">
        <f t="shared" si="60"/>
        <v>573723.04</v>
      </c>
    </row>
    <row r="533" spans="1:6" ht="45" outlineLevel="6">
      <c r="A533" s="24" t="s">
        <v>117</v>
      </c>
      <c r="B533" s="5" t="s">
        <v>95</v>
      </c>
      <c r="C533" s="5" t="s">
        <v>768</v>
      </c>
      <c r="D533" s="5" t="s">
        <v>0</v>
      </c>
      <c r="E533" s="12">
        <f t="shared" si="60"/>
        <v>682769</v>
      </c>
      <c r="F533" s="12">
        <f t="shared" si="60"/>
        <v>573723.04</v>
      </c>
    </row>
    <row r="534" spans="1:6" outlineLevel="7">
      <c r="A534" s="24" t="s">
        <v>122</v>
      </c>
      <c r="B534" s="5" t="s">
        <v>95</v>
      </c>
      <c r="C534" s="5" t="s">
        <v>768</v>
      </c>
      <c r="D534" s="5" t="s">
        <v>18</v>
      </c>
      <c r="E534" s="12">
        <v>682769</v>
      </c>
      <c r="F534" s="12">
        <v>573723.04</v>
      </c>
    </row>
    <row r="535" spans="1:6" ht="45.75" customHeight="1" outlineLevel="4">
      <c r="A535" s="24" t="s">
        <v>514</v>
      </c>
      <c r="B535" s="5" t="s">
        <v>95</v>
      </c>
      <c r="C535" s="5" t="s">
        <v>769</v>
      </c>
      <c r="D535" s="5"/>
      <c r="E535" s="12">
        <f>E536+E539</f>
        <v>27553233</v>
      </c>
      <c r="F535" s="12">
        <f>F536+F539</f>
        <v>23437018</v>
      </c>
    </row>
    <row r="536" spans="1:6" ht="30" outlineLevel="5">
      <c r="A536" s="24" t="s">
        <v>515</v>
      </c>
      <c r="B536" s="5" t="s">
        <v>95</v>
      </c>
      <c r="C536" s="5" t="s">
        <v>770</v>
      </c>
      <c r="D536" s="5"/>
      <c r="E536" s="12">
        <f>E537</f>
        <v>5337681</v>
      </c>
      <c r="F536" s="12">
        <f>F537</f>
        <v>4491211</v>
      </c>
    </row>
    <row r="537" spans="1:6" ht="30" outlineLevel="6">
      <c r="A537" s="24" t="s">
        <v>69</v>
      </c>
      <c r="B537" s="5" t="s">
        <v>95</v>
      </c>
      <c r="C537" s="5" t="s">
        <v>770</v>
      </c>
      <c r="D537" s="5" t="s">
        <v>3</v>
      </c>
      <c r="E537" s="12">
        <f>E538</f>
        <v>5337681</v>
      </c>
      <c r="F537" s="12">
        <f>F538</f>
        <v>4491211</v>
      </c>
    </row>
    <row r="538" spans="1:6" ht="30" outlineLevel="7">
      <c r="A538" s="24" t="s">
        <v>70</v>
      </c>
      <c r="B538" s="5" t="s">
        <v>95</v>
      </c>
      <c r="C538" s="5" t="s">
        <v>770</v>
      </c>
      <c r="D538" s="5" t="s">
        <v>5</v>
      </c>
      <c r="E538" s="12">
        <v>5337681</v>
      </c>
      <c r="F538" s="12">
        <v>4491211</v>
      </c>
    </row>
    <row r="539" spans="1:6" ht="45" outlineLevel="5">
      <c r="A539" s="24" t="s">
        <v>516</v>
      </c>
      <c r="B539" s="5" t="s">
        <v>95</v>
      </c>
      <c r="C539" s="5" t="s">
        <v>771</v>
      </c>
      <c r="D539" s="5"/>
      <c r="E539" s="12">
        <f>E540</f>
        <v>22215552</v>
      </c>
      <c r="F539" s="12">
        <f>F540</f>
        <v>18945807</v>
      </c>
    </row>
    <row r="540" spans="1:6" ht="30" outlineLevel="6">
      <c r="A540" s="24" t="s">
        <v>69</v>
      </c>
      <c r="B540" s="5" t="s">
        <v>95</v>
      </c>
      <c r="C540" s="5" t="s">
        <v>771</v>
      </c>
      <c r="D540" s="5" t="s">
        <v>3</v>
      </c>
      <c r="E540" s="12">
        <f>E541</f>
        <v>22215552</v>
      </c>
      <c r="F540" s="12">
        <f>F541</f>
        <v>18945807</v>
      </c>
    </row>
    <row r="541" spans="1:6" ht="30" outlineLevel="7">
      <c r="A541" s="24" t="s">
        <v>70</v>
      </c>
      <c r="B541" s="5" t="s">
        <v>95</v>
      </c>
      <c r="C541" s="5" t="s">
        <v>771</v>
      </c>
      <c r="D541" s="5" t="s">
        <v>5</v>
      </c>
      <c r="E541" s="12">
        <v>22215552</v>
      </c>
      <c r="F541" s="12">
        <v>18945807</v>
      </c>
    </row>
    <row r="542" spans="1:6" ht="30" outlineLevel="4">
      <c r="A542" s="24" t="s">
        <v>517</v>
      </c>
      <c r="B542" s="5" t="s">
        <v>95</v>
      </c>
      <c r="C542" s="5" t="s">
        <v>772</v>
      </c>
      <c r="D542" s="5"/>
      <c r="E542" s="12">
        <f t="shared" ref="E542:F544" si="61">E543</f>
        <v>524000</v>
      </c>
      <c r="F542" s="12">
        <f t="shared" si="61"/>
        <v>258299.98</v>
      </c>
    </row>
    <row r="543" spans="1:6" outlineLevel="5">
      <c r="A543" s="24" t="s">
        <v>518</v>
      </c>
      <c r="B543" s="5" t="s">
        <v>95</v>
      </c>
      <c r="C543" s="5" t="s">
        <v>773</v>
      </c>
      <c r="D543" s="5"/>
      <c r="E543" s="12">
        <f t="shared" si="61"/>
        <v>524000</v>
      </c>
      <c r="F543" s="12">
        <f t="shared" si="61"/>
        <v>258299.98</v>
      </c>
    </row>
    <row r="544" spans="1:6" ht="30" outlineLevel="6">
      <c r="A544" s="24" t="s">
        <v>69</v>
      </c>
      <c r="B544" s="5" t="s">
        <v>95</v>
      </c>
      <c r="C544" s="5" t="s">
        <v>773</v>
      </c>
      <c r="D544" s="5" t="s">
        <v>3</v>
      </c>
      <c r="E544" s="12">
        <f t="shared" si="61"/>
        <v>524000</v>
      </c>
      <c r="F544" s="12">
        <f t="shared" si="61"/>
        <v>258299.98</v>
      </c>
    </row>
    <row r="545" spans="1:6" ht="30" outlineLevel="7">
      <c r="A545" s="24" t="s">
        <v>70</v>
      </c>
      <c r="B545" s="5" t="s">
        <v>95</v>
      </c>
      <c r="C545" s="5" t="s">
        <v>773</v>
      </c>
      <c r="D545" s="5" t="s">
        <v>5</v>
      </c>
      <c r="E545" s="12">
        <v>524000</v>
      </c>
      <c r="F545" s="12">
        <v>258299.98</v>
      </c>
    </row>
    <row r="546" spans="1:6" ht="30" outlineLevel="4">
      <c r="A546" s="24" t="s">
        <v>494</v>
      </c>
      <c r="B546" s="5" t="s">
        <v>95</v>
      </c>
      <c r="C546" s="5" t="s">
        <v>758</v>
      </c>
      <c r="D546" s="5"/>
      <c r="E546" s="12">
        <f>E547+E550+E553</f>
        <v>15502962.619999999</v>
      </c>
      <c r="F546" s="12">
        <f>F547+F550+F553</f>
        <v>14937078.609999999</v>
      </c>
    </row>
    <row r="547" spans="1:6" outlineLevel="5">
      <c r="A547" s="24" t="s">
        <v>495</v>
      </c>
      <c r="B547" s="5" t="s">
        <v>95</v>
      </c>
      <c r="C547" s="5" t="s">
        <v>759</v>
      </c>
      <c r="D547" s="5"/>
      <c r="E547" s="12">
        <f>E548</f>
        <v>8358331.1100000003</v>
      </c>
      <c r="F547" s="12">
        <f>F548</f>
        <v>8250987.0999999996</v>
      </c>
    </row>
    <row r="548" spans="1:6" ht="30" outlineLevel="6">
      <c r="A548" s="24" t="s">
        <v>69</v>
      </c>
      <c r="B548" s="5" t="s">
        <v>95</v>
      </c>
      <c r="C548" s="5" t="s">
        <v>759</v>
      </c>
      <c r="D548" s="5" t="s">
        <v>3</v>
      </c>
      <c r="E548" s="12">
        <f>E549</f>
        <v>8358331.1100000003</v>
      </c>
      <c r="F548" s="12">
        <f>F549</f>
        <v>8250987.0999999996</v>
      </c>
    </row>
    <row r="549" spans="1:6" ht="30" outlineLevel="7">
      <c r="A549" s="24" t="s">
        <v>70</v>
      </c>
      <c r="B549" s="5" t="s">
        <v>95</v>
      </c>
      <c r="C549" s="5" t="s">
        <v>759</v>
      </c>
      <c r="D549" s="5" t="s">
        <v>5</v>
      </c>
      <c r="E549" s="12">
        <v>8358331.1100000003</v>
      </c>
      <c r="F549" s="12">
        <v>8250987.0999999996</v>
      </c>
    </row>
    <row r="550" spans="1:6" ht="21" customHeight="1" outlineLevel="5">
      <c r="A550" s="24" t="s">
        <v>496</v>
      </c>
      <c r="B550" s="5" t="s">
        <v>95</v>
      </c>
      <c r="C550" s="5" t="s">
        <v>760</v>
      </c>
      <c r="D550" s="5"/>
      <c r="E550" s="12">
        <f>E551</f>
        <v>5144631</v>
      </c>
      <c r="F550" s="12">
        <f>F551</f>
        <v>4686091</v>
      </c>
    </row>
    <row r="551" spans="1:6" ht="30" outlineLevel="6">
      <c r="A551" s="24" t="s">
        <v>69</v>
      </c>
      <c r="B551" s="5" t="s">
        <v>95</v>
      </c>
      <c r="C551" s="5" t="s">
        <v>760</v>
      </c>
      <c r="D551" s="5" t="s">
        <v>3</v>
      </c>
      <c r="E551" s="12">
        <f>E552</f>
        <v>5144631</v>
      </c>
      <c r="F551" s="12">
        <f>F552</f>
        <v>4686091</v>
      </c>
    </row>
    <row r="552" spans="1:6" ht="30" outlineLevel="7">
      <c r="A552" s="24" t="s">
        <v>70</v>
      </c>
      <c r="B552" s="5" t="s">
        <v>95</v>
      </c>
      <c r="C552" s="5" t="s">
        <v>760</v>
      </c>
      <c r="D552" s="5" t="s">
        <v>5</v>
      </c>
      <c r="E552" s="12">
        <v>5144631</v>
      </c>
      <c r="F552" s="12">
        <v>4686091</v>
      </c>
    </row>
    <row r="553" spans="1:6" ht="48.75" customHeight="1" outlineLevel="5">
      <c r="A553" s="24" t="s">
        <v>519</v>
      </c>
      <c r="B553" s="5" t="s">
        <v>95</v>
      </c>
      <c r="C553" s="5" t="s">
        <v>774</v>
      </c>
      <c r="D553" s="5"/>
      <c r="E553" s="12">
        <f>E554</f>
        <v>2000000.51</v>
      </c>
      <c r="F553" s="12">
        <f>F554</f>
        <v>2000000.51</v>
      </c>
    </row>
    <row r="554" spans="1:6" ht="30" outlineLevel="6">
      <c r="A554" s="24" t="s">
        <v>69</v>
      </c>
      <c r="B554" s="5" t="s">
        <v>95</v>
      </c>
      <c r="C554" s="5" t="s">
        <v>774</v>
      </c>
      <c r="D554" s="5" t="s">
        <v>3</v>
      </c>
      <c r="E554" s="12">
        <f>E555</f>
        <v>2000000.51</v>
      </c>
      <c r="F554" s="12">
        <f>F555</f>
        <v>2000000.51</v>
      </c>
    </row>
    <row r="555" spans="1:6" ht="30" outlineLevel="7">
      <c r="A555" s="24" t="s">
        <v>70</v>
      </c>
      <c r="B555" s="5" t="s">
        <v>95</v>
      </c>
      <c r="C555" s="5" t="s">
        <v>774</v>
      </c>
      <c r="D555" s="5" t="s">
        <v>5</v>
      </c>
      <c r="E555" s="12">
        <v>2000000.51</v>
      </c>
      <c r="F555" s="12">
        <v>2000000.51</v>
      </c>
    </row>
    <row r="556" spans="1:6" ht="45.75" customHeight="1" outlineLevel="4">
      <c r="A556" s="24" t="s">
        <v>520</v>
      </c>
      <c r="B556" s="5" t="s">
        <v>95</v>
      </c>
      <c r="C556" s="5" t="s">
        <v>775</v>
      </c>
      <c r="D556" s="5"/>
      <c r="E556" s="12">
        <f t="shared" ref="E556:F558" si="62">E557</f>
        <v>17264520</v>
      </c>
      <c r="F556" s="12">
        <f t="shared" si="62"/>
        <v>17101144.829999998</v>
      </c>
    </row>
    <row r="557" spans="1:6" ht="45" outlineLevel="5">
      <c r="A557" s="24" t="s">
        <v>521</v>
      </c>
      <c r="B557" s="5" t="s">
        <v>95</v>
      </c>
      <c r="C557" s="5" t="s">
        <v>776</v>
      </c>
      <c r="D557" s="5"/>
      <c r="E557" s="12">
        <f t="shared" si="62"/>
        <v>17264520</v>
      </c>
      <c r="F557" s="12">
        <f t="shared" si="62"/>
        <v>17101144.829999998</v>
      </c>
    </row>
    <row r="558" spans="1:6" ht="51" customHeight="1" outlineLevel="6">
      <c r="A558" s="24" t="s">
        <v>117</v>
      </c>
      <c r="B558" s="5" t="s">
        <v>95</v>
      </c>
      <c r="C558" s="5" t="s">
        <v>776</v>
      </c>
      <c r="D558" s="5" t="s">
        <v>0</v>
      </c>
      <c r="E558" s="12">
        <f t="shared" si="62"/>
        <v>17264520</v>
      </c>
      <c r="F558" s="12">
        <f t="shared" si="62"/>
        <v>17101144.829999998</v>
      </c>
    </row>
    <row r="559" spans="1:6" outlineLevel="7">
      <c r="A559" s="24" t="s">
        <v>122</v>
      </c>
      <c r="B559" s="5" t="s">
        <v>95</v>
      </c>
      <c r="C559" s="5" t="s">
        <v>776</v>
      </c>
      <c r="D559" s="5" t="s">
        <v>18</v>
      </c>
      <c r="E559" s="12">
        <v>17264520</v>
      </c>
      <c r="F559" s="12">
        <v>17101144.829999998</v>
      </c>
    </row>
    <row r="560" spans="1:6" ht="240" outlineLevel="7">
      <c r="A560" s="32" t="s">
        <v>560</v>
      </c>
      <c r="B560" s="5" t="s">
        <v>95</v>
      </c>
      <c r="C560" s="5" t="s">
        <v>777</v>
      </c>
      <c r="D560" s="5"/>
      <c r="E560" s="12">
        <f>E561</f>
        <v>198900</v>
      </c>
      <c r="F560" s="12">
        <v>0</v>
      </c>
    </row>
    <row r="561" spans="1:6" ht="30" outlineLevel="7">
      <c r="A561" s="24" t="s">
        <v>69</v>
      </c>
      <c r="B561" s="5" t="s">
        <v>95</v>
      </c>
      <c r="C561" s="5" t="s">
        <v>777</v>
      </c>
      <c r="D561" s="5">
        <v>200</v>
      </c>
      <c r="E561" s="12">
        <f>E562</f>
        <v>198900</v>
      </c>
      <c r="F561" s="12">
        <v>0</v>
      </c>
    </row>
    <row r="562" spans="1:6" ht="30" outlineLevel="7">
      <c r="A562" s="24" t="s">
        <v>70</v>
      </c>
      <c r="B562" s="5" t="s">
        <v>95</v>
      </c>
      <c r="C562" s="5" t="s">
        <v>777</v>
      </c>
      <c r="D562" s="5">
        <v>240</v>
      </c>
      <c r="E562" s="12">
        <v>198900</v>
      </c>
      <c r="F562" s="12">
        <v>0</v>
      </c>
    </row>
    <row r="563" spans="1:6" ht="48" customHeight="1" outlineLevel="2">
      <c r="A563" s="24" t="s">
        <v>392</v>
      </c>
      <c r="B563" s="5" t="s">
        <v>95</v>
      </c>
      <c r="C563" s="5" t="s">
        <v>778</v>
      </c>
      <c r="D563" s="5"/>
      <c r="E563" s="12">
        <f t="shared" ref="E563:F567" si="63">E564</f>
        <v>1088676</v>
      </c>
      <c r="F563" s="12">
        <f t="shared" si="63"/>
        <v>1088676</v>
      </c>
    </row>
    <row r="564" spans="1:6" outlineLevel="3">
      <c r="A564" s="24" t="s">
        <v>522</v>
      </c>
      <c r="B564" s="5" t="s">
        <v>95</v>
      </c>
      <c r="C564" s="5" t="s">
        <v>779</v>
      </c>
      <c r="D564" s="5"/>
      <c r="E564" s="12">
        <f t="shared" si="63"/>
        <v>1088676</v>
      </c>
      <c r="F564" s="12">
        <f t="shared" si="63"/>
        <v>1088676</v>
      </c>
    </row>
    <row r="565" spans="1:6" ht="45" outlineLevel="4">
      <c r="A565" s="24" t="s">
        <v>523</v>
      </c>
      <c r="B565" s="5" t="s">
        <v>95</v>
      </c>
      <c r="C565" s="5" t="s">
        <v>780</v>
      </c>
      <c r="D565" s="5"/>
      <c r="E565" s="12">
        <f t="shared" si="63"/>
        <v>1088676</v>
      </c>
      <c r="F565" s="12">
        <f t="shared" si="63"/>
        <v>1088676</v>
      </c>
    </row>
    <row r="566" spans="1:6" ht="45" outlineLevel="5">
      <c r="A566" s="24" t="s">
        <v>523</v>
      </c>
      <c r="B566" s="5" t="s">
        <v>95</v>
      </c>
      <c r="C566" s="5" t="s">
        <v>780</v>
      </c>
      <c r="D566" s="5"/>
      <c r="E566" s="12">
        <f t="shared" si="63"/>
        <v>1088676</v>
      </c>
      <c r="F566" s="12">
        <f t="shared" si="63"/>
        <v>1088676</v>
      </c>
    </row>
    <row r="567" spans="1:6" ht="46.5" customHeight="1" outlineLevel="6">
      <c r="A567" s="24" t="s">
        <v>117</v>
      </c>
      <c r="B567" s="5" t="s">
        <v>95</v>
      </c>
      <c r="C567" s="5" t="s">
        <v>780</v>
      </c>
      <c r="D567" s="5" t="s">
        <v>0</v>
      </c>
      <c r="E567" s="12">
        <f t="shared" si="63"/>
        <v>1088676</v>
      </c>
      <c r="F567" s="12">
        <f t="shared" si="63"/>
        <v>1088676</v>
      </c>
    </row>
    <row r="568" spans="1:6" outlineLevel="7">
      <c r="A568" s="24" t="s">
        <v>122</v>
      </c>
      <c r="B568" s="5" t="s">
        <v>95</v>
      </c>
      <c r="C568" s="5" t="s">
        <v>780</v>
      </c>
      <c r="D568" s="5" t="s">
        <v>18</v>
      </c>
      <c r="E568" s="12">
        <v>1088676</v>
      </c>
      <c r="F568" s="12">
        <v>1088676</v>
      </c>
    </row>
    <row r="569" spans="1:6" outlineLevel="1">
      <c r="A569" s="40" t="s">
        <v>524</v>
      </c>
      <c r="B569" s="36" t="s">
        <v>96</v>
      </c>
      <c r="C569" s="36"/>
      <c r="D569" s="36"/>
      <c r="E569" s="41">
        <f>E570+E576+E605</f>
        <v>84278346.480000019</v>
      </c>
      <c r="F569" s="41">
        <f>F570+F576+F605</f>
        <v>80378900.519999996</v>
      </c>
    </row>
    <row r="570" spans="1:6" outlineLevel="2">
      <c r="A570" s="24" t="s">
        <v>135</v>
      </c>
      <c r="B570" s="5" t="s">
        <v>96</v>
      </c>
      <c r="C570" s="5" t="s">
        <v>580</v>
      </c>
      <c r="D570" s="5"/>
      <c r="E570" s="12">
        <f t="shared" ref="E570:F574" si="64">E571</f>
        <v>73548.88</v>
      </c>
      <c r="F570" s="12">
        <f t="shared" si="64"/>
        <v>73548.88</v>
      </c>
    </row>
    <row r="571" spans="1:6" ht="50.25" customHeight="1" outlineLevel="3">
      <c r="A571" s="24" t="s">
        <v>176</v>
      </c>
      <c r="B571" s="5" t="s">
        <v>96</v>
      </c>
      <c r="C571" s="5" t="s">
        <v>584</v>
      </c>
      <c r="D571" s="5"/>
      <c r="E571" s="12">
        <f t="shared" si="64"/>
        <v>73548.88</v>
      </c>
      <c r="F571" s="12">
        <f t="shared" si="64"/>
        <v>73548.88</v>
      </c>
    </row>
    <row r="572" spans="1:6" ht="47.25" customHeight="1" outlineLevel="4">
      <c r="A572" s="24" t="s">
        <v>177</v>
      </c>
      <c r="B572" s="5" t="s">
        <v>96</v>
      </c>
      <c r="C572" s="5" t="s">
        <v>585</v>
      </c>
      <c r="D572" s="5"/>
      <c r="E572" s="12">
        <f t="shared" si="64"/>
        <v>73548.88</v>
      </c>
      <c r="F572" s="12">
        <f t="shared" si="64"/>
        <v>73548.88</v>
      </c>
    </row>
    <row r="573" spans="1:6" ht="45" outlineLevel="5">
      <c r="A573" s="24" t="s">
        <v>178</v>
      </c>
      <c r="B573" s="5" t="s">
        <v>96</v>
      </c>
      <c r="C573" s="5" t="s">
        <v>586</v>
      </c>
      <c r="D573" s="5"/>
      <c r="E573" s="12">
        <f t="shared" si="64"/>
        <v>73548.88</v>
      </c>
      <c r="F573" s="12">
        <f t="shared" si="64"/>
        <v>73548.88</v>
      </c>
    </row>
    <row r="574" spans="1:6" ht="45" outlineLevel="6">
      <c r="A574" s="24" t="s">
        <v>117</v>
      </c>
      <c r="B574" s="5" t="s">
        <v>96</v>
      </c>
      <c r="C574" s="5" t="s">
        <v>586</v>
      </c>
      <c r="D574" s="5" t="s">
        <v>0</v>
      </c>
      <c r="E574" s="12">
        <f t="shared" si="64"/>
        <v>73548.88</v>
      </c>
      <c r="F574" s="12">
        <f t="shared" si="64"/>
        <v>73548.88</v>
      </c>
    </row>
    <row r="575" spans="1:6" outlineLevel="7">
      <c r="A575" s="24" t="s">
        <v>122</v>
      </c>
      <c r="B575" s="5" t="s">
        <v>96</v>
      </c>
      <c r="C575" s="5" t="s">
        <v>586</v>
      </c>
      <c r="D575" s="5" t="s">
        <v>18</v>
      </c>
      <c r="E575" s="12">
        <v>73548.88</v>
      </c>
      <c r="F575" s="12">
        <v>73548.88</v>
      </c>
    </row>
    <row r="576" spans="1:6" outlineLevel="2">
      <c r="A576" s="24" t="s">
        <v>179</v>
      </c>
      <c r="B576" s="5" t="s">
        <v>96</v>
      </c>
      <c r="C576" s="5" t="s">
        <v>587</v>
      </c>
      <c r="D576" s="5"/>
      <c r="E576" s="12">
        <f>E577+E593+E597+E601</f>
        <v>37469767.370000005</v>
      </c>
      <c r="F576" s="12">
        <f>F577+F593+F597+F601</f>
        <v>35699497.740000002</v>
      </c>
    </row>
    <row r="577" spans="1:6" outlineLevel="4">
      <c r="A577" s="24" t="s">
        <v>525</v>
      </c>
      <c r="B577" s="5" t="s">
        <v>96</v>
      </c>
      <c r="C577" s="5" t="s">
        <v>781</v>
      </c>
      <c r="D577" s="5"/>
      <c r="E577" s="12">
        <f>E578+E585+E590</f>
        <v>37046625.850000001</v>
      </c>
      <c r="F577" s="12">
        <f>F578+F585+F590</f>
        <v>35276356.219999999</v>
      </c>
    </row>
    <row r="578" spans="1:6" outlineLevel="5">
      <c r="A578" s="24" t="s">
        <v>526</v>
      </c>
      <c r="B578" s="5" t="s">
        <v>96</v>
      </c>
      <c r="C578" s="5" t="s">
        <v>782</v>
      </c>
      <c r="D578" s="5"/>
      <c r="E578" s="12">
        <f>E579+E581+E583</f>
        <v>35730708.960000001</v>
      </c>
      <c r="F578" s="12">
        <f>F579+F581+F583</f>
        <v>34646284.379999995</v>
      </c>
    </row>
    <row r="579" spans="1:6" ht="51.75" customHeight="1" outlineLevel="6">
      <c r="A579" s="24" t="s">
        <v>117</v>
      </c>
      <c r="B579" s="5" t="s">
        <v>96</v>
      </c>
      <c r="C579" s="5" t="s">
        <v>782</v>
      </c>
      <c r="D579" s="5" t="s">
        <v>0</v>
      </c>
      <c r="E579" s="12">
        <f>E580</f>
        <v>33832640</v>
      </c>
      <c r="F579" s="12">
        <f>F580</f>
        <v>32770430.079999998</v>
      </c>
    </row>
    <row r="580" spans="1:6" outlineLevel="7">
      <c r="A580" s="24" t="s">
        <v>122</v>
      </c>
      <c r="B580" s="5" t="s">
        <v>96</v>
      </c>
      <c r="C580" s="5" t="s">
        <v>782</v>
      </c>
      <c r="D580" s="5" t="s">
        <v>18</v>
      </c>
      <c r="E580" s="12">
        <v>33832640</v>
      </c>
      <c r="F580" s="12">
        <v>32770430.079999998</v>
      </c>
    </row>
    <row r="581" spans="1:6" ht="30" outlineLevel="6">
      <c r="A581" s="24" t="s">
        <v>69</v>
      </c>
      <c r="B581" s="5" t="s">
        <v>96</v>
      </c>
      <c r="C581" s="5" t="s">
        <v>782</v>
      </c>
      <c r="D581" s="5" t="s">
        <v>3</v>
      </c>
      <c r="E581" s="12">
        <f>E582</f>
        <v>1894966.09</v>
      </c>
      <c r="F581" s="12">
        <f>F582</f>
        <v>1872751.43</v>
      </c>
    </row>
    <row r="582" spans="1:6" ht="30" outlineLevel="7">
      <c r="A582" s="24" t="s">
        <v>70</v>
      </c>
      <c r="B582" s="5" t="s">
        <v>96</v>
      </c>
      <c r="C582" s="5" t="s">
        <v>782</v>
      </c>
      <c r="D582" s="5" t="s">
        <v>5</v>
      </c>
      <c r="E582" s="12">
        <v>1894966.09</v>
      </c>
      <c r="F582" s="12">
        <v>1872751.43</v>
      </c>
    </row>
    <row r="583" spans="1:6" outlineLevel="6">
      <c r="A583" s="24" t="s">
        <v>167</v>
      </c>
      <c r="B583" s="5" t="s">
        <v>96</v>
      </c>
      <c r="C583" s="5" t="s">
        <v>782</v>
      </c>
      <c r="D583" s="5" t="s">
        <v>7</v>
      </c>
      <c r="E583" s="12">
        <f>E584</f>
        <v>3102.87</v>
      </c>
      <c r="F583" s="12">
        <f>F584</f>
        <v>3102.87</v>
      </c>
    </row>
    <row r="584" spans="1:6" outlineLevel="7">
      <c r="A584" s="24" t="s">
        <v>152</v>
      </c>
      <c r="B584" s="5" t="s">
        <v>96</v>
      </c>
      <c r="C584" s="5" t="s">
        <v>782</v>
      </c>
      <c r="D584" s="5" t="s">
        <v>9</v>
      </c>
      <c r="E584" s="12">
        <v>3102.87</v>
      </c>
      <c r="F584" s="12">
        <v>3102.87</v>
      </c>
    </row>
    <row r="585" spans="1:6" ht="30" outlineLevel="5">
      <c r="A585" s="24" t="s">
        <v>527</v>
      </c>
      <c r="B585" s="5" t="s">
        <v>96</v>
      </c>
      <c r="C585" s="5" t="s">
        <v>783</v>
      </c>
      <c r="D585" s="5"/>
      <c r="E585" s="12">
        <f>E586+E588</f>
        <v>989358</v>
      </c>
      <c r="F585" s="12">
        <f>F586+F588</f>
        <v>303512.95</v>
      </c>
    </row>
    <row r="586" spans="1:6" ht="45" outlineLevel="6">
      <c r="A586" s="24" t="s">
        <v>119</v>
      </c>
      <c r="B586" s="5" t="s">
        <v>96</v>
      </c>
      <c r="C586" s="5" t="s">
        <v>783</v>
      </c>
      <c r="D586" s="5" t="s">
        <v>0</v>
      </c>
      <c r="E586" s="12">
        <f>E587</f>
        <v>15000</v>
      </c>
      <c r="F586" s="12">
        <f>F587</f>
        <v>2400</v>
      </c>
    </row>
    <row r="587" spans="1:6" outlineLevel="7">
      <c r="A587" s="24" t="s">
        <v>122</v>
      </c>
      <c r="B587" s="5" t="s">
        <v>96</v>
      </c>
      <c r="C587" s="5" t="s">
        <v>783</v>
      </c>
      <c r="D587" s="5" t="s">
        <v>18</v>
      </c>
      <c r="E587" s="12">
        <v>15000</v>
      </c>
      <c r="F587" s="12">
        <v>2400</v>
      </c>
    </row>
    <row r="588" spans="1:6" ht="30" outlineLevel="6">
      <c r="A588" s="24" t="s">
        <v>69</v>
      </c>
      <c r="B588" s="5" t="s">
        <v>96</v>
      </c>
      <c r="C588" s="5" t="s">
        <v>783</v>
      </c>
      <c r="D588" s="5" t="s">
        <v>3</v>
      </c>
      <c r="E588" s="12">
        <f>E589</f>
        <v>974358</v>
      </c>
      <c r="F588" s="12">
        <f>F589</f>
        <v>301112.95</v>
      </c>
    </row>
    <row r="589" spans="1:6" ht="30" outlineLevel="7">
      <c r="A589" s="24" t="s">
        <v>70</v>
      </c>
      <c r="B589" s="5" t="s">
        <v>96</v>
      </c>
      <c r="C589" s="5" t="s">
        <v>783</v>
      </c>
      <c r="D589" s="5" t="s">
        <v>5</v>
      </c>
      <c r="E589" s="12">
        <v>974358</v>
      </c>
      <c r="F589" s="12">
        <v>301112.95</v>
      </c>
    </row>
    <row r="590" spans="1:6" ht="30" outlineLevel="5">
      <c r="A590" s="24" t="s">
        <v>528</v>
      </c>
      <c r="B590" s="5" t="s">
        <v>96</v>
      </c>
      <c r="C590" s="5" t="s">
        <v>784</v>
      </c>
      <c r="D590" s="5"/>
      <c r="E590" s="12">
        <f>E591</f>
        <v>326558.89</v>
      </c>
      <c r="F590" s="12">
        <f>F591</f>
        <v>326558.89</v>
      </c>
    </row>
    <row r="591" spans="1:6" ht="30" outlineLevel="6">
      <c r="A591" s="24" t="s">
        <v>69</v>
      </c>
      <c r="B591" s="5" t="s">
        <v>96</v>
      </c>
      <c r="C591" s="5" t="s">
        <v>784</v>
      </c>
      <c r="D591" s="5" t="s">
        <v>3</v>
      </c>
      <c r="E591" s="12">
        <f>E592</f>
        <v>326558.89</v>
      </c>
      <c r="F591" s="12">
        <f>F592</f>
        <v>326558.89</v>
      </c>
    </row>
    <row r="592" spans="1:6" ht="30" outlineLevel="7">
      <c r="A592" s="24" t="s">
        <v>70</v>
      </c>
      <c r="B592" s="5" t="s">
        <v>96</v>
      </c>
      <c r="C592" s="5" t="s">
        <v>784</v>
      </c>
      <c r="D592" s="5" t="s">
        <v>5</v>
      </c>
      <c r="E592" s="12">
        <v>326558.89</v>
      </c>
      <c r="F592" s="12">
        <v>326558.89</v>
      </c>
    </row>
    <row r="593" spans="1:6" ht="30" outlineLevel="4">
      <c r="A593" s="24" t="s">
        <v>381</v>
      </c>
      <c r="B593" s="5" t="s">
        <v>96</v>
      </c>
      <c r="C593" s="5" t="s">
        <v>785</v>
      </c>
      <c r="D593" s="5"/>
      <c r="E593" s="12">
        <f t="shared" ref="E593:F595" si="65">E594</f>
        <v>4900</v>
      </c>
      <c r="F593" s="12">
        <f t="shared" si="65"/>
        <v>4900</v>
      </c>
    </row>
    <row r="594" spans="1:6" outlineLevel="5">
      <c r="A594" s="24" t="s">
        <v>382</v>
      </c>
      <c r="B594" s="5" t="s">
        <v>96</v>
      </c>
      <c r="C594" s="5" t="s">
        <v>786</v>
      </c>
      <c r="D594" s="5"/>
      <c r="E594" s="12">
        <f t="shared" si="65"/>
        <v>4900</v>
      </c>
      <c r="F594" s="12">
        <f t="shared" si="65"/>
        <v>4900</v>
      </c>
    </row>
    <row r="595" spans="1:6" ht="30" outlineLevel="6">
      <c r="A595" s="24" t="s">
        <v>69</v>
      </c>
      <c r="B595" s="5" t="s">
        <v>96</v>
      </c>
      <c r="C595" s="5" t="s">
        <v>786</v>
      </c>
      <c r="D595" s="5" t="s">
        <v>3</v>
      </c>
      <c r="E595" s="12">
        <f t="shared" si="65"/>
        <v>4900</v>
      </c>
      <c r="F595" s="12">
        <f t="shared" si="65"/>
        <v>4900</v>
      </c>
    </row>
    <row r="596" spans="1:6" ht="30" outlineLevel="7">
      <c r="A596" s="24" t="s">
        <v>70</v>
      </c>
      <c r="B596" s="5" t="s">
        <v>96</v>
      </c>
      <c r="C596" s="5" t="s">
        <v>786</v>
      </c>
      <c r="D596" s="5" t="s">
        <v>5</v>
      </c>
      <c r="E596" s="12">
        <v>4900</v>
      </c>
      <c r="F596" s="12">
        <v>4900</v>
      </c>
    </row>
    <row r="597" spans="1:6" ht="30" outlineLevel="4">
      <c r="A597" s="24" t="s">
        <v>383</v>
      </c>
      <c r="B597" s="5" t="s">
        <v>96</v>
      </c>
      <c r="C597" s="5" t="s">
        <v>787</v>
      </c>
      <c r="D597" s="5"/>
      <c r="E597" s="12">
        <f t="shared" ref="E597:F599" si="66">E598</f>
        <v>107400</v>
      </c>
      <c r="F597" s="12">
        <f t="shared" si="66"/>
        <v>107400</v>
      </c>
    </row>
    <row r="598" spans="1:6" outlineLevel="5">
      <c r="A598" s="24" t="s">
        <v>384</v>
      </c>
      <c r="B598" s="5" t="s">
        <v>96</v>
      </c>
      <c r="C598" s="5" t="s">
        <v>788</v>
      </c>
      <c r="D598" s="5"/>
      <c r="E598" s="12">
        <f t="shared" si="66"/>
        <v>107400</v>
      </c>
      <c r="F598" s="12">
        <f t="shared" si="66"/>
        <v>107400</v>
      </c>
    </row>
    <row r="599" spans="1:6" ht="30" outlineLevel="6">
      <c r="A599" s="24" t="s">
        <v>69</v>
      </c>
      <c r="B599" s="5" t="s">
        <v>96</v>
      </c>
      <c r="C599" s="5" t="s">
        <v>788</v>
      </c>
      <c r="D599" s="5" t="s">
        <v>3</v>
      </c>
      <c r="E599" s="12">
        <f t="shared" si="66"/>
        <v>107400</v>
      </c>
      <c r="F599" s="12">
        <f t="shared" si="66"/>
        <v>107400</v>
      </c>
    </row>
    <row r="600" spans="1:6" ht="30" outlineLevel="7">
      <c r="A600" s="24" t="s">
        <v>70</v>
      </c>
      <c r="B600" s="5" t="s">
        <v>96</v>
      </c>
      <c r="C600" s="5" t="s">
        <v>788</v>
      </c>
      <c r="D600" s="5" t="s">
        <v>5</v>
      </c>
      <c r="E600" s="12">
        <v>107400</v>
      </c>
      <c r="F600" s="12">
        <v>107400</v>
      </c>
    </row>
    <row r="601" spans="1:6" ht="34.5" customHeight="1" outlineLevel="4">
      <c r="A601" s="24" t="s">
        <v>385</v>
      </c>
      <c r="B601" s="5" t="s">
        <v>96</v>
      </c>
      <c r="C601" s="5" t="s">
        <v>789</v>
      </c>
      <c r="D601" s="5"/>
      <c r="E601" s="12">
        <f t="shared" ref="E601:F603" si="67">E602</f>
        <v>310841.52</v>
      </c>
      <c r="F601" s="12">
        <f t="shared" si="67"/>
        <v>310841.52</v>
      </c>
    </row>
    <row r="602" spans="1:6" ht="30" outlineLevel="5">
      <c r="A602" s="24" t="s">
        <v>386</v>
      </c>
      <c r="B602" s="5" t="s">
        <v>96</v>
      </c>
      <c r="C602" s="5" t="s">
        <v>790</v>
      </c>
      <c r="D602" s="5"/>
      <c r="E602" s="12">
        <f t="shared" si="67"/>
        <v>310841.52</v>
      </c>
      <c r="F602" s="12">
        <f t="shared" si="67"/>
        <v>310841.52</v>
      </c>
    </row>
    <row r="603" spans="1:6" ht="30" outlineLevel="6">
      <c r="A603" s="24" t="s">
        <v>69</v>
      </c>
      <c r="B603" s="5" t="s">
        <v>96</v>
      </c>
      <c r="C603" s="5" t="s">
        <v>790</v>
      </c>
      <c r="D603" s="5" t="s">
        <v>3</v>
      </c>
      <c r="E603" s="12">
        <f t="shared" si="67"/>
        <v>310841.52</v>
      </c>
      <c r="F603" s="12">
        <f t="shared" si="67"/>
        <v>310841.52</v>
      </c>
    </row>
    <row r="604" spans="1:6" ht="30" outlineLevel="7">
      <c r="A604" s="24" t="s">
        <v>70</v>
      </c>
      <c r="B604" s="5" t="s">
        <v>96</v>
      </c>
      <c r="C604" s="5" t="s">
        <v>790</v>
      </c>
      <c r="D604" s="5" t="s">
        <v>5</v>
      </c>
      <c r="E604" s="12">
        <v>310841.52</v>
      </c>
      <c r="F604" s="12">
        <v>310841.52</v>
      </c>
    </row>
    <row r="605" spans="1:6" outlineLevel="2">
      <c r="A605" s="24" t="s">
        <v>468</v>
      </c>
      <c r="B605" s="5" t="s">
        <v>96</v>
      </c>
      <c r="C605" s="5" t="s">
        <v>761</v>
      </c>
      <c r="D605" s="5"/>
      <c r="E605" s="12">
        <f>E606+E611</f>
        <v>46735030.230000004</v>
      </c>
      <c r="F605" s="12">
        <f>F606+F611</f>
        <v>44605853.899999991</v>
      </c>
    </row>
    <row r="606" spans="1:6" outlineLevel="3">
      <c r="A606" s="24" t="s">
        <v>493</v>
      </c>
      <c r="B606" s="5" t="s">
        <v>96</v>
      </c>
      <c r="C606" s="5" t="s">
        <v>757</v>
      </c>
      <c r="D606" s="5"/>
      <c r="E606" s="12">
        <f t="shared" ref="E606:F609" si="68">E607</f>
        <v>824000</v>
      </c>
      <c r="F606" s="12">
        <f t="shared" si="68"/>
        <v>494208</v>
      </c>
    </row>
    <row r="607" spans="1:6" ht="30" outlineLevel="4">
      <c r="A607" s="24" t="s">
        <v>494</v>
      </c>
      <c r="B607" s="5" t="s">
        <v>96</v>
      </c>
      <c r="C607" s="5" t="s">
        <v>758</v>
      </c>
      <c r="D607" s="5"/>
      <c r="E607" s="12">
        <f t="shared" si="68"/>
        <v>824000</v>
      </c>
      <c r="F607" s="12">
        <f t="shared" si="68"/>
        <v>494208</v>
      </c>
    </row>
    <row r="608" spans="1:6" ht="25.5" customHeight="1" outlineLevel="5">
      <c r="A608" s="24" t="s">
        <v>496</v>
      </c>
      <c r="B608" s="5" t="s">
        <v>96</v>
      </c>
      <c r="C608" s="5" t="s">
        <v>760</v>
      </c>
      <c r="D608" s="5"/>
      <c r="E608" s="12">
        <f t="shared" si="68"/>
        <v>824000</v>
      </c>
      <c r="F608" s="12">
        <f t="shared" si="68"/>
        <v>494208</v>
      </c>
    </row>
    <row r="609" spans="1:6" ht="30" outlineLevel="6">
      <c r="A609" s="24" t="s">
        <v>69</v>
      </c>
      <c r="B609" s="5" t="s">
        <v>96</v>
      </c>
      <c r="C609" s="5" t="s">
        <v>760</v>
      </c>
      <c r="D609" s="5" t="s">
        <v>3</v>
      </c>
      <c r="E609" s="12">
        <f t="shared" si="68"/>
        <v>824000</v>
      </c>
      <c r="F609" s="12">
        <f t="shared" si="68"/>
        <v>494208</v>
      </c>
    </row>
    <row r="610" spans="1:6" ht="30" outlineLevel="7">
      <c r="A610" s="24" t="s">
        <v>70</v>
      </c>
      <c r="B610" s="5" t="s">
        <v>96</v>
      </c>
      <c r="C610" s="5" t="s">
        <v>760</v>
      </c>
      <c r="D610" s="5" t="s">
        <v>5</v>
      </c>
      <c r="E610" s="12">
        <v>824000</v>
      </c>
      <c r="F610" s="12">
        <v>494208</v>
      </c>
    </row>
    <row r="611" spans="1:6" outlineLevel="3">
      <c r="A611" s="24" t="s">
        <v>503</v>
      </c>
      <c r="B611" s="5" t="s">
        <v>96</v>
      </c>
      <c r="C611" s="5" t="s">
        <v>791</v>
      </c>
      <c r="D611" s="5"/>
      <c r="E611" s="12">
        <f>E612</f>
        <v>45911030.230000004</v>
      </c>
      <c r="F611" s="12">
        <f>F612</f>
        <v>44111645.899999991</v>
      </c>
    </row>
    <row r="612" spans="1:6" ht="30" outlineLevel="4">
      <c r="A612" s="24" t="s">
        <v>504</v>
      </c>
      <c r="B612" s="5" t="s">
        <v>96</v>
      </c>
      <c r="C612" s="5" t="s">
        <v>792</v>
      </c>
      <c r="D612" s="5"/>
      <c r="E612" s="12">
        <f>E613+E620</f>
        <v>45911030.230000004</v>
      </c>
      <c r="F612" s="12">
        <f>F613+F620</f>
        <v>44111645.899999991</v>
      </c>
    </row>
    <row r="613" spans="1:6" outlineLevel="5">
      <c r="A613" s="24" t="s">
        <v>136</v>
      </c>
      <c r="B613" s="5" t="s">
        <v>96</v>
      </c>
      <c r="C613" s="5" t="s">
        <v>793</v>
      </c>
      <c r="D613" s="5"/>
      <c r="E613" s="12">
        <f>E614+E616+E618</f>
        <v>42758928.850000001</v>
      </c>
      <c r="F613" s="12">
        <f>F614+F616+F618</f>
        <v>41601595.639999993</v>
      </c>
    </row>
    <row r="614" spans="1:6" ht="45" outlineLevel="6">
      <c r="A614" s="24" t="s">
        <v>117</v>
      </c>
      <c r="B614" s="5" t="s">
        <v>96</v>
      </c>
      <c r="C614" s="5" t="s">
        <v>793</v>
      </c>
      <c r="D614" s="5" t="s">
        <v>0</v>
      </c>
      <c r="E614" s="12">
        <f>E615</f>
        <v>37473219.090000004</v>
      </c>
      <c r="F614" s="12">
        <f>F615</f>
        <v>36587899.009999998</v>
      </c>
    </row>
    <row r="615" spans="1:6" outlineLevel="7">
      <c r="A615" s="24" t="s">
        <v>122</v>
      </c>
      <c r="B615" s="5" t="s">
        <v>96</v>
      </c>
      <c r="C615" s="5" t="s">
        <v>793</v>
      </c>
      <c r="D615" s="5" t="s">
        <v>18</v>
      </c>
      <c r="E615" s="12">
        <v>37473219.090000004</v>
      </c>
      <c r="F615" s="12">
        <v>36587899.009999998</v>
      </c>
    </row>
    <row r="616" spans="1:6" ht="30" outlineLevel="6">
      <c r="A616" s="24" t="s">
        <v>69</v>
      </c>
      <c r="B616" s="5" t="s">
        <v>96</v>
      </c>
      <c r="C616" s="5" t="s">
        <v>793</v>
      </c>
      <c r="D616" s="5" t="s">
        <v>3</v>
      </c>
      <c r="E616" s="12">
        <f>E617</f>
        <v>5279644.8499999996</v>
      </c>
      <c r="F616" s="12">
        <f>F617</f>
        <v>5007631.72</v>
      </c>
    </row>
    <row r="617" spans="1:6" ht="30" outlineLevel="7">
      <c r="A617" s="24" t="s">
        <v>70</v>
      </c>
      <c r="B617" s="5" t="s">
        <v>96</v>
      </c>
      <c r="C617" s="5" t="s">
        <v>793</v>
      </c>
      <c r="D617" s="5" t="s">
        <v>5</v>
      </c>
      <c r="E617" s="12">
        <v>5279644.8499999996</v>
      </c>
      <c r="F617" s="12">
        <v>5007631.72</v>
      </c>
    </row>
    <row r="618" spans="1:6" outlineLevel="6">
      <c r="A618" s="24" t="s">
        <v>167</v>
      </c>
      <c r="B618" s="5" t="s">
        <v>96</v>
      </c>
      <c r="C618" s="5" t="s">
        <v>793</v>
      </c>
      <c r="D618" s="5" t="s">
        <v>7</v>
      </c>
      <c r="E618" s="12">
        <f>E619</f>
        <v>6064.91</v>
      </c>
      <c r="F618" s="12">
        <f>F619</f>
        <v>6064.91</v>
      </c>
    </row>
    <row r="619" spans="1:6" outlineLevel="7">
      <c r="A619" s="24" t="s">
        <v>152</v>
      </c>
      <c r="B619" s="5" t="s">
        <v>96</v>
      </c>
      <c r="C619" s="5" t="s">
        <v>793</v>
      </c>
      <c r="D619" s="5" t="s">
        <v>9</v>
      </c>
      <c r="E619" s="12">
        <v>6064.91</v>
      </c>
      <c r="F619" s="12">
        <v>6064.91</v>
      </c>
    </row>
    <row r="620" spans="1:6" ht="30" outlineLevel="5">
      <c r="A620" s="24" t="s">
        <v>529</v>
      </c>
      <c r="B620" s="5" t="s">
        <v>96</v>
      </c>
      <c r="C620" s="5" t="s">
        <v>794</v>
      </c>
      <c r="D620" s="5"/>
      <c r="E620" s="12">
        <f>E621+E623</f>
        <v>3152101.38</v>
      </c>
      <c r="F620" s="12">
        <f>F621+F623</f>
        <v>2510050.2600000002</v>
      </c>
    </row>
    <row r="621" spans="1:6" ht="45" outlineLevel="6">
      <c r="A621" s="24" t="s">
        <v>117</v>
      </c>
      <c r="B621" s="5" t="s">
        <v>96</v>
      </c>
      <c r="C621" s="5" t="s">
        <v>794</v>
      </c>
      <c r="D621" s="5" t="s">
        <v>0</v>
      </c>
      <c r="E621" s="12">
        <f>E622</f>
        <v>17768.099999999999</v>
      </c>
      <c r="F621" s="12">
        <f>F622</f>
        <v>17768.099999999999</v>
      </c>
    </row>
    <row r="622" spans="1:6" outlineLevel="7">
      <c r="A622" s="24" t="s">
        <v>122</v>
      </c>
      <c r="B622" s="5" t="s">
        <v>96</v>
      </c>
      <c r="C622" s="5" t="s">
        <v>794</v>
      </c>
      <c r="D622" s="5" t="s">
        <v>18</v>
      </c>
      <c r="E622" s="12">
        <v>17768.099999999999</v>
      </c>
      <c r="F622" s="12">
        <v>17768.099999999999</v>
      </c>
    </row>
    <row r="623" spans="1:6" ht="30" outlineLevel="6">
      <c r="A623" s="24" t="s">
        <v>69</v>
      </c>
      <c r="B623" s="5" t="s">
        <v>96</v>
      </c>
      <c r="C623" s="5" t="s">
        <v>794</v>
      </c>
      <c r="D623" s="5" t="s">
        <v>3</v>
      </c>
      <c r="E623" s="12">
        <f>E624</f>
        <v>3134333.28</v>
      </c>
      <c r="F623" s="12">
        <f>F624</f>
        <v>2492282.16</v>
      </c>
    </row>
    <row r="624" spans="1:6" ht="30" outlineLevel="7">
      <c r="A624" s="24" t="s">
        <v>70</v>
      </c>
      <c r="B624" s="5" t="s">
        <v>96</v>
      </c>
      <c r="C624" s="5" t="s">
        <v>794</v>
      </c>
      <c r="D624" s="5" t="s">
        <v>5</v>
      </c>
      <c r="E624" s="12">
        <v>3134333.28</v>
      </c>
      <c r="F624" s="12">
        <v>2492282.16</v>
      </c>
    </row>
    <row r="625" spans="1:6" outlineLevel="1">
      <c r="A625" s="40" t="s">
        <v>530</v>
      </c>
      <c r="B625" s="36" t="s">
        <v>97</v>
      </c>
      <c r="C625" s="36"/>
      <c r="D625" s="36"/>
      <c r="E625" s="41">
        <f>E626+E631</f>
        <v>5544314.2799999993</v>
      </c>
      <c r="F625" s="41">
        <f>F626+F631</f>
        <v>5314836.3499999996</v>
      </c>
    </row>
    <row r="626" spans="1:6" ht="30" outlineLevel="2">
      <c r="A626" s="24" t="s">
        <v>531</v>
      </c>
      <c r="B626" s="5" t="s">
        <v>97</v>
      </c>
      <c r="C626" s="5" t="s">
        <v>795</v>
      </c>
      <c r="D626" s="5"/>
      <c r="E626" s="12">
        <f t="shared" ref="E626:F629" si="69">E627</f>
        <v>60000</v>
      </c>
      <c r="F626" s="12">
        <f t="shared" si="69"/>
        <v>59000</v>
      </c>
    </row>
    <row r="627" spans="1:6" ht="51.75" customHeight="1" outlineLevel="4">
      <c r="A627" s="24" t="s">
        <v>532</v>
      </c>
      <c r="B627" s="5" t="s">
        <v>97</v>
      </c>
      <c r="C627" s="5" t="s">
        <v>796</v>
      </c>
      <c r="D627" s="5"/>
      <c r="E627" s="12">
        <f t="shared" si="69"/>
        <v>60000</v>
      </c>
      <c r="F627" s="12">
        <f t="shared" si="69"/>
        <v>59000</v>
      </c>
    </row>
    <row r="628" spans="1:6" ht="30" outlineLevel="5">
      <c r="A628" s="24" t="s">
        <v>533</v>
      </c>
      <c r="B628" s="5" t="s">
        <v>97</v>
      </c>
      <c r="C628" s="5" t="s">
        <v>797</v>
      </c>
      <c r="D628" s="5"/>
      <c r="E628" s="12">
        <f t="shared" si="69"/>
        <v>60000</v>
      </c>
      <c r="F628" s="12">
        <f t="shared" si="69"/>
        <v>59000</v>
      </c>
    </row>
    <row r="629" spans="1:6" ht="30" outlineLevel="6">
      <c r="A629" s="24" t="s">
        <v>69</v>
      </c>
      <c r="B629" s="5" t="s">
        <v>97</v>
      </c>
      <c r="C629" s="5" t="s">
        <v>797</v>
      </c>
      <c r="D629" s="5" t="s">
        <v>3</v>
      </c>
      <c r="E629" s="12">
        <f t="shared" si="69"/>
        <v>60000</v>
      </c>
      <c r="F629" s="12">
        <f t="shared" si="69"/>
        <v>59000</v>
      </c>
    </row>
    <row r="630" spans="1:6" ht="30" outlineLevel="7">
      <c r="A630" s="24" t="s">
        <v>70</v>
      </c>
      <c r="B630" s="5" t="s">
        <v>97</v>
      </c>
      <c r="C630" s="5" t="s">
        <v>797</v>
      </c>
      <c r="D630" s="5" t="s">
        <v>5</v>
      </c>
      <c r="E630" s="12">
        <v>60000</v>
      </c>
      <c r="F630" s="12">
        <v>59000</v>
      </c>
    </row>
    <row r="631" spans="1:6" ht="45" outlineLevel="2">
      <c r="A631" s="24" t="s">
        <v>392</v>
      </c>
      <c r="B631" s="5" t="s">
        <v>97</v>
      </c>
      <c r="C631" s="5" t="s">
        <v>778</v>
      </c>
      <c r="D631" s="5"/>
      <c r="E631" s="12">
        <f>E632+E639+E658</f>
        <v>5484314.2799999993</v>
      </c>
      <c r="F631" s="12">
        <f>F632+F639+F658</f>
        <v>5255836.3499999996</v>
      </c>
    </row>
    <row r="632" spans="1:6" ht="45" outlineLevel="3">
      <c r="A632" s="24" t="s">
        <v>534</v>
      </c>
      <c r="B632" s="5" t="s">
        <v>97</v>
      </c>
      <c r="C632" s="5" t="s">
        <v>798</v>
      </c>
      <c r="D632" s="5"/>
      <c r="E632" s="12">
        <f>E633</f>
        <v>44500</v>
      </c>
      <c r="F632" s="12">
        <f>F633</f>
        <v>8085</v>
      </c>
    </row>
    <row r="633" spans="1:6" ht="45" outlineLevel="4">
      <c r="A633" s="24" t="s">
        <v>535</v>
      </c>
      <c r="B633" s="5" t="s">
        <v>97</v>
      </c>
      <c r="C633" s="5" t="s">
        <v>799</v>
      </c>
      <c r="D633" s="5"/>
      <c r="E633" s="12">
        <f>E634</f>
        <v>44500</v>
      </c>
      <c r="F633" s="12">
        <f>F634</f>
        <v>8085</v>
      </c>
    </row>
    <row r="634" spans="1:6" ht="30" outlineLevel="5">
      <c r="A634" s="24" t="s">
        <v>536</v>
      </c>
      <c r="B634" s="5" t="s">
        <v>97</v>
      </c>
      <c r="C634" s="5" t="s">
        <v>800</v>
      </c>
      <c r="D634" s="5"/>
      <c r="E634" s="12">
        <f>E635+E637</f>
        <v>44500</v>
      </c>
      <c r="F634" s="12">
        <f>F635+F637</f>
        <v>8085</v>
      </c>
    </row>
    <row r="635" spans="1:6" ht="45" outlineLevel="6">
      <c r="A635" s="24" t="s">
        <v>117</v>
      </c>
      <c r="B635" s="5" t="s">
        <v>97</v>
      </c>
      <c r="C635" s="5" t="s">
        <v>800</v>
      </c>
      <c r="D635" s="5" t="s">
        <v>0</v>
      </c>
      <c r="E635" s="12">
        <f>E636</f>
        <v>8085</v>
      </c>
      <c r="F635" s="12">
        <f>F636</f>
        <v>0</v>
      </c>
    </row>
    <row r="636" spans="1:6" outlineLevel="7">
      <c r="A636" s="24" t="s">
        <v>122</v>
      </c>
      <c r="B636" s="5" t="s">
        <v>97</v>
      </c>
      <c r="C636" s="5" t="s">
        <v>800</v>
      </c>
      <c r="D636" s="5" t="s">
        <v>18</v>
      </c>
      <c r="E636" s="12">
        <v>8085</v>
      </c>
      <c r="F636" s="12">
        <v>0</v>
      </c>
    </row>
    <row r="637" spans="1:6" ht="30" outlineLevel="6">
      <c r="A637" s="24" t="s">
        <v>69</v>
      </c>
      <c r="B637" s="5" t="s">
        <v>97</v>
      </c>
      <c r="C637" s="5" t="s">
        <v>800</v>
      </c>
      <c r="D637" s="5" t="s">
        <v>3</v>
      </c>
      <c r="E637" s="12">
        <f>E638</f>
        <v>36415</v>
      </c>
      <c r="F637" s="12">
        <f>F638</f>
        <v>8085</v>
      </c>
    </row>
    <row r="638" spans="1:6" ht="30" outlineLevel="7">
      <c r="A638" s="24" t="s">
        <v>70</v>
      </c>
      <c r="B638" s="5" t="s">
        <v>97</v>
      </c>
      <c r="C638" s="5" t="s">
        <v>800</v>
      </c>
      <c r="D638" s="5" t="s">
        <v>5</v>
      </c>
      <c r="E638" s="12">
        <v>36415</v>
      </c>
      <c r="F638" s="12">
        <v>8085</v>
      </c>
    </row>
    <row r="639" spans="1:6" outlineLevel="3">
      <c r="A639" s="24" t="s">
        <v>522</v>
      </c>
      <c r="B639" s="5" t="s">
        <v>97</v>
      </c>
      <c r="C639" s="5" t="s">
        <v>779</v>
      </c>
      <c r="D639" s="5"/>
      <c r="E639" s="12">
        <f>E640+E646+E650+E654</f>
        <v>935500</v>
      </c>
      <c r="F639" s="12">
        <f>F640+F646+F650+F654</f>
        <v>752950.57</v>
      </c>
    </row>
    <row r="640" spans="1:6" ht="30" outlineLevel="4">
      <c r="A640" s="24" t="s">
        <v>537</v>
      </c>
      <c r="B640" s="5" t="s">
        <v>97</v>
      </c>
      <c r="C640" s="5" t="s">
        <v>801</v>
      </c>
      <c r="D640" s="5"/>
      <c r="E640" s="12">
        <f>E641</f>
        <v>705500</v>
      </c>
      <c r="F640" s="12">
        <f>F641</f>
        <v>588163</v>
      </c>
    </row>
    <row r="641" spans="1:6" outlineLevel="5">
      <c r="A641" s="24" t="s">
        <v>137</v>
      </c>
      <c r="B641" s="5" t="s">
        <v>97</v>
      </c>
      <c r="C641" s="5" t="s">
        <v>802</v>
      </c>
      <c r="D641" s="5"/>
      <c r="E641" s="12">
        <f>E642+E644</f>
        <v>705500</v>
      </c>
      <c r="F641" s="12">
        <f>F642+F644</f>
        <v>588163</v>
      </c>
    </row>
    <row r="642" spans="1:6" ht="45" outlineLevel="6">
      <c r="A642" s="24" t="s">
        <v>117</v>
      </c>
      <c r="B642" s="5" t="s">
        <v>97</v>
      </c>
      <c r="C642" s="5" t="s">
        <v>802</v>
      </c>
      <c r="D642" s="5" t="s">
        <v>0</v>
      </c>
      <c r="E642" s="12">
        <f>E643</f>
        <v>19702</v>
      </c>
      <c r="F642" s="12">
        <f>F643</f>
        <v>19702</v>
      </c>
    </row>
    <row r="643" spans="1:6" outlineLevel="7">
      <c r="A643" s="24" t="s">
        <v>122</v>
      </c>
      <c r="B643" s="5" t="s">
        <v>97</v>
      </c>
      <c r="C643" s="5" t="s">
        <v>802</v>
      </c>
      <c r="D643" s="5" t="s">
        <v>18</v>
      </c>
      <c r="E643" s="12">
        <v>19702</v>
      </c>
      <c r="F643" s="12">
        <v>19702</v>
      </c>
    </row>
    <row r="644" spans="1:6" ht="30" outlineLevel="6">
      <c r="A644" s="24" t="s">
        <v>69</v>
      </c>
      <c r="B644" s="5" t="s">
        <v>97</v>
      </c>
      <c r="C644" s="5" t="s">
        <v>802</v>
      </c>
      <c r="D644" s="5" t="s">
        <v>3</v>
      </c>
      <c r="E644" s="12">
        <f>E645</f>
        <v>685798</v>
      </c>
      <c r="F644" s="12">
        <f>F645</f>
        <v>568461</v>
      </c>
    </row>
    <row r="645" spans="1:6" ht="30" outlineLevel="7">
      <c r="A645" s="24" t="s">
        <v>70</v>
      </c>
      <c r="B645" s="5" t="s">
        <v>97</v>
      </c>
      <c r="C645" s="5" t="s">
        <v>802</v>
      </c>
      <c r="D645" s="5" t="s">
        <v>5</v>
      </c>
      <c r="E645" s="12">
        <v>685798</v>
      </c>
      <c r="F645" s="12">
        <v>568461</v>
      </c>
    </row>
    <row r="646" spans="1:6" outlineLevel="4">
      <c r="A646" s="24" t="s">
        <v>138</v>
      </c>
      <c r="B646" s="5" t="s">
        <v>97</v>
      </c>
      <c r="C646" s="5" t="s">
        <v>803</v>
      </c>
      <c r="D646" s="5"/>
      <c r="E646" s="12">
        <f t="shared" ref="E646:F648" si="70">E647</f>
        <v>30000</v>
      </c>
      <c r="F646" s="12">
        <f t="shared" si="70"/>
        <v>19987.57</v>
      </c>
    </row>
    <row r="647" spans="1:6" outlineLevel="5">
      <c r="A647" s="24" t="s">
        <v>538</v>
      </c>
      <c r="B647" s="5" t="s">
        <v>97</v>
      </c>
      <c r="C647" s="5" t="s">
        <v>804</v>
      </c>
      <c r="D647" s="5"/>
      <c r="E647" s="12">
        <f t="shared" si="70"/>
        <v>30000</v>
      </c>
      <c r="F647" s="12">
        <f t="shared" si="70"/>
        <v>19987.57</v>
      </c>
    </row>
    <row r="648" spans="1:6" ht="30" outlineLevel="6">
      <c r="A648" s="24" t="s">
        <v>69</v>
      </c>
      <c r="B648" s="5" t="s">
        <v>97</v>
      </c>
      <c r="C648" s="5" t="s">
        <v>804</v>
      </c>
      <c r="D648" s="5" t="s">
        <v>3</v>
      </c>
      <c r="E648" s="12">
        <f t="shared" si="70"/>
        <v>30000</v>
      </c>
      <c r="F648" s="12">
        <f t="shared" si="70"/>
        <v>19987.57</v>
      </c>
    </row>
    <row r="649" spans="1:6" ht="30" outlineLevel="7">
      <c r="A649" s="24" t="s">
        <v>70</v>
      </c>
      <c r="B649" s="5" t="s">
        <v>97</v>
      </c>
      <c r="C649" s="5" t="s">
        <v>804</v>
      </c>
      <c r="D649" s="5" t="s">
        <v>5</v>
      </c>
      <c r="E649" s="12">
        <v>30000</v>
      </c>
      <c r="F649" s="12">
        <v>19987.57</v>
      </c>
    </row>
    <row r="650" spans="1:6" outlineLevel="4">
      <c r="A650" s="24" t="s">
        <v>539</v>
      </c>
      <c r="B650" s="5" t="s">
        <v>97</v>
      </c>
      <c r="C650" s="5" t="s">
        <v>805</v>
      </c>
      <c r="D650" s="5"/>
      <c r="E650" s="12">
        <f t="shared" ref="E650:F652" si="71">E651</f>
        <v>150000</v>
      </c>
      <c r="F650" s="12">
        <f t="shared" si="71"/>
        <v>116480</v>
      </c>
    </row>
    <row r="651" spans="1:6" outlineLevel="5">
      <c r="A651" s="24" t="s">
        <v>540</v>
      </c>
      <c r="B651" s="5" t="s">
        <v>97</v>
      </c>
      <c r="C651" s="5" t="s">
        <v>806</v>
      </c>
      <c r="D651" s="5"/>
      <c r="E651" s="12">
        <f t="shared" si="71"/>
        <v>150000</v>
      </c>
      <c r="F651" s="12">
        <f t="shared" si="71"/>
        <v>116480</v>
      </c>
    </row>
    <row r="652" spans="1:6" ht="30" outlineLevel="6">
      <c r="A652" s="24" t="s">
        <v>69</v>
      </c>
      <c r="B652" s="5" t="s">
        <v>97</v>
      </c>
      <c r="C652" s="5" t="s">
        <v>806</v>
      </c>
      <c r="D652" s="5" t="s">
        <v>3</v>
      </c>
      <c r="E652" s="12">
        <f t="shared" si="71"/>
        <v>150000</v>
      </c>
      <c r="F652" s="12">
        <f t="shared" si="71"/>
        <v>116480</v>
      </c>
    </row>
    <row r="653" spans="1:6" ht="30" outlineLevel="7">
      <c r="A653" s="24" t="s">
        <v>70</v>
      </c>
      <c r="B653" s="5" t="s">
        <v>97</v>
      </c>
      <c r="C653" s="5" t="s">
        <v>806</v>
      </c>
      <c r="D653" s="5" t="s">
        <v>5</v>
      </c>
      <c r="E653" s="12">
        <v>150000</v>
      </c>
      <c r="F653" s="12">
        <v>116480</v>
      </c>
    </row>
    <row r="654" spans="1:6" ht="30" outlineLevel="4">
      <c r="A654" s="24" t="s">
        <v>541</v>
      </c>
      <c r="B654" s="5" t="s">
        <v>97</v>
      </c>
      <c r="C654" s="5" t="s">
        <v>807</v>
      </c>
      <c r="D654" s="5"/>
      <c r="E654" s="12">
        <f t="shared" ref="E654:F656" si="72">E655</f>
        <v>50000</v>
      </c>
      <c r="F654" s="12">
        <f t="shared" si="72"/>
        <v>28320</v>
      </c>
    </row>
    <row r="655" spans="1:6" outlineLevel="5">
      <c r="A655" s="24" t="s">
        <v>542</v>
      </c>
      <c r="B655" s="5" t="s">
        <v>97</v>
      </c>
      <c r="C655" s="5" t="s">
        <v>808</v>
      </c>
      <c r="D655" s="5"/>
      <c r="E655" s="12">
        <f t="shared" si="72"/>
        <v>50000</v>
      </c>
      <c r="F655" s="12">
        <f t="shared" si="72"/>
        <v>28320</v>
      </c>
    </row>
    <row r="656" spans="1:6" ht="30" outlineLevel="6">
      <c r="A656" s="24" t="s">
        <v>69</v>
      </c>
      <c r="B656" s="5" t="s">
        <v>97</v>
      </c>
      <c r="C656" s="5" t="s">
        <v>808</v>
      </c>
      <c r="D656" s="5" t="s">
        <v>3</v>
      </c>
      <c r="E656" s="12">
        <f t="shared" si="72"/>
        <v>50000</v>
      </c>
      <c r="F656" s="12">
        <f t="shared" si="72"/>
        <v>28320</v>
      </c>
    </row>
    <row r="657" spans="1:6" ht="30" outlineLevel="7">
      <c r="A657" s="24" t="s">
        <v>70</v>
      </c>
      <c r="B657" s="5" t="s">
        <v>97</v>
      </c>
      <c r="C657" s="5" t="s">
        <v>808</v>
      </c>
      <c r="D657" s="5" t="s">
        <v>5</v>
      </c>
      <c r="E657" s="12">
        <v>50000</v>
      </c>
      <c r="F657" s="12">
        <v>28320</v>
      </c>
    </row>
    <row r="658" spans="1:6" ht="30" outlineLevel="3">
      <c r="A658" s="24" t="s">
        <v>393</v>
      </c>
      <c r="B658" s="5" t="s">
        <v>97</v>
      </c>
      <c r="C658" s="5" t="s">
        <v>809</v>
      </c>
      <c r="D658" s="5"/>
      <c r="E658" s="12">
        <f>E659</f>
        <v>4504314.2799999993</v>
      </c>
      <c r="F658" s="12">
        <f>F659</f>
        <v>4494800.7799999993</v>
      </c>
    </row>
    <row r="659" spans="1:6" ht="30" outlineLevel="4">
      <c r="A659" s="24" t="s">
        <v>394</v>
      </c>
      <c r="B659" s="5" t="s">
        <v>97</v>
      </c>
      <c r="C659" s="5" t="s">
        <v>810</v>
      </c>
      <c r="D659" s="5"/>
      <c r="E659" s="12">
        <f>E660+E663</f>
        <v>4504314.2799999993</v>
      </c>
      <c r="F659" s="12">
        <f>F660+F663</f>
        <v>4494800.7799999993</v>
      </c>
    </row>
    <row r="660" spans="1:6" outlineLevel="5">
      <c r="A660" s="24" t="s">
        <v>547</v>
      </c>
      <c r="B660" s="5" t="s">
        <v>97</v>
      </c>
      <c r="C660" s="5" t="s">
        <v>811</v>
      </c>
      <c r="D660" s="5"/>
      <c r="E660" s="12">
        <f>E661</f>
        <v>1131661.48</v>
      </c>
      <c r="F660" s="12">
        <f>F661</f>
        <v>1122147.98</v>
      </c>
    </row>
    <row r="661" spans="1:6" ht="30" outlineLevel="6">
      <c r="A661" s="24" t="s">
        <v>69</v>
      </c>
      <c r="B661" s="5" t="s">
        <v>97</v>
      </c>
      <c r="C661" s="5" t="s">
        <v>811</v>
      </c>
      <c r="D661" s="5" t="s">
        <v>3</v>
      </c>
      <c r="E661" s="12">
        <f>E662</f>
        <v>1131661.48</v>
      </c>
      <c r="F661" s="12">
        <f>F662</f>
        <v>1122147.98</v>
      </c>
    </row>
    <row r="662" spans="1:6" ht="30" outlineLevel="7">
      <c r="A662" s="24" t="s">
        <v>70</v>
      </c>
      <c r="B662" s="5" t="s">
        <v>97</v>
      </c>
      <c r="C662" s="5" t="s">
        <v>811</v>
      </c>
      <c r="D662" s="5" t="s">
        <v>5</v>
      </c>
      <c r="E662" s="12">
        <v>1131661.48</v>
      </c>
      <c r="F662" s="12">
        <v>1122147.98</v>
      </c>
    </row>
    <row r="663" spans="1:6" ht="24" customHeight="1" outlineLevel="5">
      <c r="A663" s="24" t="s">
        <v>139</v>
      </c>
      <c r="B663" s="5" t="s">
        <v>97</v>
      </c>
      <c r="C663" s="5" t="s">
        <v>812</v>
      </c>
      <c r="D663" s="5"/>
      <c r="E663" s="12">
        <f>E664</f>
        <v>3372652.8</v>
      </c>
      <c r="F663" s="12">
        <f>F664</f>
        <v>3372652.8</v>
      </c>
    </row>
    <row r="664" spans="1:6" ht="30" outlineLevel="6">
      <c r="A664" s="24" t="s">
        <v>69</v>
      </c>
      <c r="B664" s="5" t="s">
        <v>97</v>
      </c>
      <c r="C664" s="5" t="s">
        <v>812</v>
      </c>
      <c r="D664" s="5" t="s">
        <v>3</v>
      </c>
      <c r="E664" s="12">
        <f>E665</f>
        <v>3372652.8</v>
      </c>
      <c r="F664" s="12">
        <f>F665</f>
        <v>3372652.8</v>
      </c>
    </row>
    <row r="665" spans="1:6" ht="30" outlineLevel="7">
      <c r="A665" s="24" t="s">
        <v>70</v>
      </c>
      <c r="B665" s="5" t="s">
        <v>97</v>
      </c>
      <c r="C665" s="5" t="s">
        <v>812</v>
      </c>
      <c r="D665" s="5" t="s">
        <v>5</v>
      </c>
      <c r="E665" s="12">
        <v>3372652.8</v>
      </c>
      <c r="F665" s="12">
        <v>3372652.8</v>
      </c>
    </row>
    <row r="666" spans="1:6" outlineLevel="1">
      <c r="A666" s="40" t="s">
        <v>548</v>
      </c>
      <c r="B666" s="36" t="s">
        <v>98</v>
      </c>
      <c r="C666" s="36"/>
      <c r="D666" s="36"/>
      <c r="E666" s="41">
        <f>E667+E674+E680+E717+E726+E722</f>
        <v>27960916.59</v>
      </c>
      <c r="F666" s="41">
        <f>F667+F674+F680+F717+F726+F722</f>
        <v>27124510.550000001</v>
      </c>
    </row>
    <row r="667" spans="1:6" ht="30" outlineLevel="2">
      <c r="A667" s="24" t="s">
        <v>409</v>
      </c>
      <c r="B667" s="5" t="s">
        <v>98</v>
      </c>
      <c r="C667" s="5" t="s">
        <v>815</v>
      </c>
      <c r="D667" s="5"/>
      <c r="E667" s="12">
        <f>E668</f>
        <v>4531129</v>
      </c>
      <c r="F667" s="12">
        <f>F668</f>
        <v>4345117.16</v>
      </c>
    </row>
    <row r="668" spans="1:6" ht="30" outlineLevel="4">
      <c r="A668" s="24" t="s">
        <v>412</v>
      </c>
      <c r="B668" s="5" t="s">
        <v>98</v>
      </c>
      <c r="C668" s="5" t="s">
        <v>816</v>
      </c>
      <c r="D668" s="5"/>
      <c r="E668" s="12">
        <f>E669</f>
        <v>4531129</v>
      </c>
      <c r="F668" s="12">
        <f>F669</f>
        <v>4345117.16</v>
      </c>
    </row>
    <row r="669" spans="1:6" outlineLevel="5">
      <c r="A669" s="24" t="s">
        <v>451</v>
      </c>
      <c r="B669" s="5" t="s">
        <v>98</v>
      </c>
      <c r="C669" s="5" t="s">
        <v>817</v>
      </c>
      <c r="D669" s="5"/>
      <c r="E669" s="12">
        <f>E670+E672</f>
        <v>4531129</v>
      </c>
      <c r="F669" s="12">
        <f>F670+F672</f>
        <v>4345117.16</v>
      </c>
    </row>
    <row r="670" spans="1:6" ht="45" outlineLevel="6">
      <c r="A670" s="24" t="s">
        <v>117</v>
      </c>
      <c r="B670" s="5" t="s">
        <v>98</v>
      </c>
      <c r="C670" s="5" t="s">
        <v>817</v>
      </c>
      <c r="D670" s="5" t="s">
        <v>0</v>
      </c>
      <c r="E670" s="12">
        <f>E671</f>
        <v>3824198</v>
      </c>
      <c r="F670" s="12">
        <f>F671</f>
        <v>3798980.36</v>
      </c>
    </row>
    <row r="671" spans="1:6" outlineLevel="7">
      <c r="A671" s="24" t="s">
        <v>118</v>
      </c>
      <c r="B671" s="5" t="s">
        <v>98</v>
      </c>
      <c r="C671" s="5" t="s">
        <v>817</v>
      </c>
      <c r="D671" s="5" t="s">
        <v>1</v>
      </c>
      <c r="E671" s="12">
        <v>3824198</v>
      </c>
      <c r="F671" s="12">
        <v>3798980.36</v>
      </c>
    </row>
    <row r="672" spans="1:6" ht="30" outlineLevel="6">
      <c r="A672" s="24" t="s">
        <v>69</v>
      </c>
      <c r="B672" s="5" t="s">
        <v>98</v>
      </c>
      <c r="C672" s="5" t="s">
        <v>817</v>
      </c>
      <c r="D672" s="5" t="s">
        <v>3</v>
      </c>
      <c r="E672" s="12">
        <f>E673</f>
        <v>706931</v>
      </c>
      <c r="F672" s="12">
        <f>F673</f>
        <v>546136.80000000005</v>
      </c>
    </row>
    <row r="673" spans="1:6" ht="30" outlineLevel="7">
      <c r="A673" s="24" t="s">
        <v>70</v>
      </c>
      <c r="B673" s="5" t="s">
        <v>98</v>
      </c>
      <c r="C673" s="5" t="s">
        <v>817</v>
      </c>
      <c r="D673" s="5" t="s">
        <v>5</v>
      </c>
      <c r="E673" s="12">
        <v>706931</v>
      </c>
      <c r="F673" s="12">
        <v>546136.80000000005</v>
      </c>
    </row>
    <row r="674" spans="1:6" outlineLevel="2">
      <c r="A674" s="24" t="s">
        <v>135</v>
      </c>
      <c r="B674" s="5" t="s">
        <v>98</v>
      </c>
      <c r="C674" s="5" t="s">
        <v>580</v>
      </c>
      <c r="D674" s="5"/>
      <c r="E674" s="12">
        <f t="shared" ref="E674:F678" si="73">E675</f>
        <v>81734.759999999995</v>
      </c>
      <c r="F674" s="12">
        <f t="shared" si="73"/>
        <v>81734.759999999995</v>
      </c>
    </row>
    <row r="675" spans="1:6" ht="45" outlineLevel="3">
      <c r="A675" s="24" t="s">
        <v>176</v>
      </c>
      <c r="B675" s="5" t="s">
        <v>98</v>
      </c>
      <c r="C675" s="5" t="s">
        <v>584</v>
      </c>
      <c r="D675" s="5"/>
      <c r="E675" s="12">
        <f t="shared" si="73"/>
        <v>81734.759999999995</v>
      </c>
      <c r="F675" s="12">
        <f t="shared" si="73"/>
        <v>81734.759999999995</v>
      </c>
    </row>
    <row r="676" spans="1:6" ht="45" outlineLevel="4">
      <c r="A676" s="24" t="s">
        <v>177</v>
      </c>
      <c r="B676" s="5" t="s">
        <v>98</v>
      </c>
      <c r="C676" s="5" t="s">
        <v>585</v>
      </c>
      <c r="D676" s="5"/>
      <c r="E676" s="12">
        <f t="shared" si="73"/>
        <v>81734.759999999995</v>
      </c>
      <c r="F676" s="12">
        <f t="shared" si="73"/>
        <v>81734.759999999995</v>
      </c>
    </row>
    <row r="677" spans="1:6" ht="45" outlineLevel="5">
      <c r="A677" s="24" t="s">
        <v>178</v>
      </c>
      <c r="B677" s="5" t="s">
        <v>98</v>
      </c>
      <c r="C677" s="5" t="s">
        <v>586</v>
      </c>
      <c r="D677" s="5"/>
      <c r="E677" s="12">
        <f t="shared" si="73"/>
        <v>81734.759999999995</v>
      </c>
      <c r="F677" s="12">
        <f t="shared" si="73"/>
        <v>81734.759999999995</v>
      </c>
    </row>
    <row r="678" spans="1:6" outlineLevel="6">
      <c r="A678" s="24" t="s">
        <v>167</v>
      </c>
      <c r="B678" s="5" t="s">
        <v>98</v>
      </c>
      <c r="C678" s="5" t="s">
        <v>586</v>
      </c>
      <c r="D678" s="5">
        <v>800</v>
      </c>
      <c r="E678" s="12">
        <f t="shared" si="73"/>
        <v>81734.759999999995</v>
      </c>
      <c r="F678" s="12">
        <f t="shared" si="73"/>
        <v>81734.759999999995</v>
      </c>
    </row>
    <row r="679" spans="1:6" outlineLevel="7">
      <c r="A679" s="24" t="s">
        <v>152</v>
      </c>
      <c r="B679" s="5" t="s">
        <v>98</v>
      </c>
      <c r="C679" s="5" t="s">
        <v>586</v>
      </c>
      <c r="D679" s="5" t="s">
        <v>9</v>
      </c>
      <c r="E679" s="12">
        <v>81734.759999999995</v>
      </c>
      <c r="F679" s="12">
        <v>81734.759999999995</v>
      </c>
    </row>
    <row r="680" spans="1:6" outlineLevel="2">
      <c r="A680" s="24" t="s">
        <v>468</v>
      </c>
      <c r="B680" s="5" t="s">
        <v>98</v>
      </c>
      <c r="C680" s="5" t="s">
        <v>761</v>
      </c>
      <c r="D680" s="5"/>
      <c r="E680" s="12">
        <f>E682+E695+E712</f>
        <v>14923844.770000001</v>
      </c>
      <c r="F680" s="12">
        <f>F682+F695+F712</f>
        <v>14439726.110000001</v>
      </c>
    </row>
    <row r="681" spans="1:6" ht="30" hidden="1" outlineLevel="3">
      <c r="A681" s="24" t="s">
        <v>48</v>
      </c>
      <c r="B681" s="5" t="s">
        <v>98</v>
      </c>
      <c r="C681" s="5" t="s">
        <v>43</v>
      </c>
      <c r="D681" s="5"/>
      <c r="E681" s="12">
        <v>14141218.970000001</v>
      </c>
      <c r="F681" s="12">
        <v>14141218.970000001</v>
      </c>
    </row>
    <row r="682" spans="1:6" ht="30" outlineLevel="4">
      <c r="A682" s="24" t="s">
        <v>549</v>
      </c>
      <c r="B682" s="5" t="s">
        <v>98</v>
      </c>
      <c r="C682" s="5" t="s">
        <v>818</v>
      </c>
      <c r="D682" s="5"/>
      <c r="E682" s="12">
        <f>E683+E690</f>
        <v>14141218.970000001</v>
      </c>
      <c r="F682" s="12">
        <f>F683+F690</f>
        <v>14062961.310000001</v>
      </c>
    </row>
    <row r="683" spans="1:6" outlineLevel="5">
      <c r="A683" s="24" t="s">
        <v>550</v>
      </c>
      <c r="B683" s="5" t="s">
        <v>98</v>
      </c>
      <c r="C683" s="5" t="s">
        <v>819</v>
      </c>
      <c r="D683" s="5"/>
      <c r="E683" s="12">
        <f>E684+E686+E688</f>
        <v>12323260.24</v>
      </c>
      <c r="F683" s="12">
        <f>F684+F686+F688</f>
        <v>12249182.33</v>
      </c>
    </row>
    <row r="684" spans="1:6" ht="45" outlineLevel="6">
      <c r="A684" s="24" t="s">
        <v>117</v>
      </c>
      <c r="B684" s="5" t="s">
        <v>98</v>
      </c>
      <c r="C684" s="5" t="s">
        <v>819</v>
      </c>
      <c r="D684" s="5" t="s">
        <v>0</v>
      </c>
      <c r="E684" s="12">
        <f>E685</f>
        <v>10220592</v>
      </c>
      <c r="F684" s="12">
        <f>F685</f>
        <v>10212824.689999999</v>
      </c>
    </row>
    <row r="685" spans="1:6" outlineLevel="7">
      <c r="A685" s="24" t="s">
        <v>122</v>
      </c>
      <c r="B685" s="5" t="s">
        <v>98</v>
      </c>
      <c r="C685" s="5" t="s">
        <v>819</v>
      </c>
      <c r="D685" s="5" t="s">
        <v>18</v>
      </c>
      <c r="E685" s="12">
        <v>10220592</v>
      </c>
      <c r="F685" s="12">
        <v>10212824.689999999</v>
      </c>
    </row>
    <row r="686" spans="1:6" ht="30" outlineLevel="6">
      <c r="A686" s="24" t="s">
        <v>69</v>
      </c>
      <c r="B686" s="5" t="s">
        <v>98</v>
      </c>
      <c r="C686" s="5" t="s">
        <v>819</v>
      </c>
      <c r="D686" s="5" t="s">
        <v>3</v>
      </c>
      <c r="E686" s="12">
        <f>E687</f>
        <v>2087668.24</v>
      </c>
      <c r="F686" s="12">
        <f>F687</f>
        <v>2036357.33</v>
      </c>
    </row>
    <row r="687" spans="1:6" ht="30" outlineLevel="7">
      <c r="A687" s="24" t="s">
        <v>70</v>
      </c>
      <c r="B687" s="5" t="s">
        <v>98</v>
      </c>
      <c r="C687" s="5" t="s">
        <v>819</v>
      </c>
      <c r="D687" s="5" t="s">
        <v>5</v>
      </c>
      <c r="E687" s="12">
        <v>2087668.24</v>
      </c>
      <c r="F687" s="12">
        <v>2036357.33</v>
      </c>
    </row>
    <row r="688" spans="1:6" outlineLevel="6">
      <c r="A688" s="24" t="s">
        <v>167</v>
      </c>
      <c r="B688" s="5" t="s">
        <v>98</v>
      </c>
      <c r="C688" s="5" t="s">
        <v>819</v>
      </c>
      <c r="D688" s="5" t="s">
        <v>7</v>
      </c>
      <c r="E688" s="12">
        <f>E689</f>
        <v>15000</v>
      </c>
      <c r="F688" s="12">
        <f>F689</f>
        <v>0.31</v>
      </c>
    </row>
    <row r="689" spans="1:6" outlineLevel="7">
      <c r="A689" s="24" t="s">
        <v>152</v>
      </c>
      <c r="B689" s="5" t="s">
        <v>98</v>
      </c>
      <c r="C689" s="5" t="s">
        <v>819</v>
      </c>
      <c r="D689" s="5" t="s">
        <v>9</v>
      </c>
      <c r="E689" s="12">
        <v>15000</v>
      </c>
      <c r="F689" s="12">
        <v>0.31</v>
      </c>
    </row>
    <row r="690" spans="1:6" outlineLevel="5">
      <c r="A690" s="24" t="s">
        <v>551</v>
      </c>
      <c r="B690" s="5" t="s">
        <v>98</v>
      </c>
      <c r="C690" s="5" t="s">
        <v>820</v>
      </c>
      <c r="D690" s="5"/>
      <c r="E690" s="12">
        <f>E691+E693</f>
        <v>1817958.73</v>
      </c>
      <c r="F690" s="12">
        <f>F691+F693</f>
        <v>1813778.98</v>
      </c>
    </row>
    <row r="691" spans="1:6" ht="45" outlineLevel="6">
      <c r="A691" s="24" t="s">
        <v>117</v>
      </c>
      <c r="B691" s="5" t="s">
        <v>98</v>
      </c>
      <c r="C691" s="5" t="s">
        <v>820</v>
      </c>
      <c r="D691" s="5" t="s">
        <v>0</v>
      </c>
      <c r="E691" s="12">
        <f>E692</f>
        <v>1774272</v>
      </c>
      <c r="F691" s="12">
        <f>F692</f>
        <v>1770092.25</v>
      </c>
    </row>
    <row r="692" spans="1:6" outlineLevel="7">
      <c r="A692" s="24" t="s">
        <v>122</v>
      </c>
      <c r="B692" s="5" t="s">
        <v>98</v>
      </c>
      <c r="C692" s="5" t="s">
        <v>820</v>
      </c>
      <c r="D692" s="5" t="s">
        <v>18</v>
      </c>
      <c r="E692" s="12">
        <v>1774272</v>
      </c>
      <c r="F692" s="12">
        <v>1770092.25</v>
      </c>
    </row>
    <row r="693" spans="1:6" ht="30" outlineLevel="6">
      <c r="A693" s="24" t="s">
        <v>69</v>
      </c>
      <c r="B693" s="5" t="s">
        <v>98</v>
      </c>
      <c r="C693" s="5" t="s">
        <v>820</v>
      </c>
      <c r="D693" s="5" t="s">
        <v>3</v>
      </c>
      <c r="E693" s="12">
        <f>E694</f>
        <v>43686.73</v>
      </c>
      <c r="F693" s="12">
        <f>F694</f>
        <v>43686.73</v>
      </c>
    </row>
    <row r="694" spans="1:6" ht="30" outlineLevel="7">
      <c r="A694" s="24" t="s">
        <v>70</v>
      </c>
      <c r="B694" s="5" t="s">
        <v>98</v>
      </c>
      <c r="C694" s="5" t="s">
        <v>820</v>
      </c>
      <c r="D694" s="5" t="s">
        <v>5</v>
      </c>
      <c r="E694" s="12">
        <v>43686.73</v>
      </c>
      <c r="F694" s="12">
        <v>43686.73</v>
      </c>
    </row>
    <row r="695" spans="1:6" outlineLevel="3">
      <c r="A695" s="24" t="s">
        <v>493</v>
      </c>
      <c r="B695" s="5" t="s">
        <v>98</v>
      </c>
      <c r="C695" s="5" t="s">
        <v>757</v>
      </c>
      <c r="D695" s="5"/>
      <c r="E695" s="12">
        <f>E696+E700+E704+E708</f>
        <v>476764.8</v>
      </c>
      <c r="F695" s="12">
        <f>F696+F700+F704+F708</f>
        <v>376764.8</v>
      </c>
    </row>
    <row r="696" spans="1:6" ht="136.5" hidden="1" customHeight="1" outlineLevel="4">
      <c r="A696" s="24" t="s">
        <v>510</v>
      </c>
      <c r="B696" s="5" t="s">
        <v>98</v>
      </c>
      <c r="C696" s="5" t="s">
        <v>46</v>
      </c>
      <c r="D696" s="5"/>
      <c r="E696" s="12">
        <f t="shared" ref="E696:F698" si="74">E697</f>
        <v>0</v>
      </c>
      <c r="F696" s="12">
        <f t="shared" si="74"/>
        <v>0</v>
      </c>
    </row>
    <row r="697" spans="1:6" ht="138" hidden="1" customHeight="1" outlineLevel="5">
      <c r="A697" s="24" t="s">
        <v>511</v>
      </c>
      <c r="B697" s="5" t="s">
        <v>98</v>
      </c>
      <c r="C697" s="5" t="s">
        <v>47</v>
      </c>
      <c r="D697" s="5"/>
      <c r="E697" s="12">
        <f t="shared" si="74"/>
        <v>0</v>
      </c>
      <c r="F697" s="12">
        <f t="shared" si="74"/>
        <v>0</v>
      </c>
    </row>
    <row r="698" spans="1:6" ht="45" hidden="1" outlineLevel="6">
      <c r="A698" s="24" t="s">
        <v>117</v>
      </c>
      <c r="B698" s="5" t="s">
        <v>98</v>
      </c>
      <c r="C698" s="5" t="s">
        <v>47</v>
      </c>
      <c r="D698" s="5" t="s">
        <v>0</v>
      </c>
      <c r="E698" s="12">
        <f t="shared" si="74"/>
        <v>0</v>
      </c>
      <c r="F698" s="12">
        <f t="shared" si="74"/>
        <v>0</v>
      </c>
    </row>
    <row r="699" spans="1:6" hidden="1" outlineLevel="7">
      <c r="A699" s="24" t="s">
        <v>122</v>
      </c>
      <c r="B699" s="5" t="s">
        <v>98</v>
      </c>
      <c r="C699" s="5" t="s">
        <v>47</v>
      </c>
      <c r="D699" s="5" t="s">
        <v>18</v>
      </c>
      <c r="E699" s="12"/>
      <c r="F699" s="12"/>
    </row>
    <row r="700" spans="1:6" outlineLevel="4" collapsed="1">
      <c r="A700" s="24" t="s">
        <v>543</v>
      </c>
      <c r="B700" s="5" t="s">
        <v>98</v>
      </c>
      <c r="C700" s="5" t="s">
        <v>821</v>
      </c>
      <c r="D700" s="5"/>
      <c r="E700" s="12">
        <f t="shared" ref="E700:F702" si="75">E701</f>
        <v>350000</v>
      </c>
      <c r="F700" s="12">
        <f t="shared" si="75"/>
        <v>350000</v>
      </c>
    </row>
    <row r="701" spans="1:6" outlineLevel="5">
      <c r="A701" s="24" t="s">
        <v>544</v>
      </c>
      <c r="B701" s="5" t="s">
        <v>98</v>
      </c>
      <c r="C701" s="5" t="s">
        <v>822</v>
      </c>
      <c r="D701" s="5"/>
      <c r="E701" s="12">
        <f t="shared" si="75"/>
        <v>350000</v>
      </c>
      <c r="F701" s="12">
        <f t="shared" si="75"/>
        <v>350000</v>
      </c>
    </row>
    <row r="702" spans="1:6" ht="30" outlineLevel="6">
      <c r="A702" s="24" t="s">
        <v>69</v>
      </c>
      <c r="B702" s="5" t="s">
        <v>98</v>
      </c>
      <c r="C702" s="5" t="s">
        <v>822</v>
      </c>
      <c r="D702" s="5" t="s">
        <v>3</v>
      </c>
      <c r="E702" s="12">
        <f t="shared" si="75"/>
        <v>350000</v>
      </c>
      <c r="F702" s="12">
        <f t="shared" si="75"/>
        <v>350000</v>
      </c>
    </row>
    <row r="703" spans="1:6" ht="30" outlineLevel="7">
      <c r="A703" s="24" t="s">
        <v>70</v>
      </c>
      <c r="B703" s="5" t="s">
        <v>98</v>
      </c>
      <c r="C703" s="5" t="s">
        <v>822</v>
      </c>
      <c r="D703" s="5" t="s">
        <v>5</v>
      </c>
      <c r="E703" s="12">
        <v>350000</v>
      </c>
      <c r="F703" s="12">
        <v>350000</v>
      </c>
    </row>
    <row r="704" spans="1:6" ht="30" outlineLevel="4">
      <c r="A704" s="24" t="s">
        <v>545</v>
      </c>
      <c r="B704" s="5" t="s">
        <v>98</v>
      </c>
      <c r="C704" s="5" t="s">
        <v>823</v>
      </c>
      <c r="D704" s="5"/>
      <c r="E704" s="12">
        <f t="shared" ref="E704:F706" si="76">E705</f>
        <v>100000</v>
      </c>
      <c r="F704" s="12">
        <f t="shared" si="76"/>
        <v>0</v>
      </c>
    </row>
    <row r="705" spans="1:6" outlineLevel="5">
      <c r="A705" s="24" t="s">
        <v>546</v>
      </c>
      <c r="B705" s="5" t="s">
        <v>98</v>
      </c>
      <c r="C705" s="5" t="s">
        <v>824</v>
      </c>
      <c r="D705" s="5"/>
      <c r="E705" s="12">
        <f t="shared" si="76"/>
        <v>100000</v>
      </c>
      <c r="F705" s="12">
        <f t="shared" si="76"/>
        <v>0</v>
      </c>
    </row>
    <row r="706" spans="1:6" ht="30" outlineLevel="6">
      <c r="A706" s="24" t="s">
        <v>69</v>
      </c>
      <c r="B706" s="5" t="s">
        <v>98</v>
      </c>
      <c r="C706" s="5" t="s">
        <v>824</v>
      </c>
      <c r="D706" s="5" t="s">
        <v>3</v>
      </c>
      <c r="E706" s="12">
        <f t="shared" si="76"/>
        <v>100000</v>
      </c>
      <c r="F706" s="12">
        <f t="shared" si="76"/>
        <v>0</v>
      </c>
    </row>
    <row r="707" spans="1:6" ht="30" outlineLevel="7">
      <c r="A707" s="24" t="s">
        <v>70</v>
      </c>
      <c r="B707" s="5" t="s">
        <v>98</v>
      </c>
      <c r="C707" s="5" t="s">
        <v>824</v>
      </c>
      <c r="D707" s="5" t="s">
        <v>5</v>
      </c>
      <c r="E707" s="12">
        <v>100000</v>
      </c>
      <c r="F707" s="12">
        <v>0</v>
      </c>
    </row>
    <row r="708" spans="1:6" ht="30" outlineLevel="4">
      <c r="A708" s="24" t="s">
        <v>494</v>
      </c>
      <c r="B708" s="5" t="s">
        <v>98</v>
      </c>
      <c r="C708" s="5" t="s">
        <v>758</v>
      </c>
      <c r="D708" s="5"/>
      <c r="E708" s="12">
        <f t="shared" ref="E708:F710" si="77">E709</f>
        <v>26764.799999999999</v>
      </c>
      <c r="F708" s="12">
        <f t="shared" si="77"/>
        <v>26764.799999999999</v>
      </c>
    </row>
    <row r="709" spans="1:6" outlineLevel="5">
      <c r="A709" s="24" t="s">
        <v>495</v>
      </c>
      <c r="B709" s="5" t="s">
        <v>98</v>
      </c>
      <c r="C709" s="5" t="s">
        <v>759</v>
      </c>
      <c r="D709" s="5"/>
      <c r="E709" s="12">
        <f t="shared" si="77"/>
        <v>26764.799999999999</v>
      </c>
      <c r="F709" s="12">
        <f t="shared" si="77"/>
        <v>26764.799999999999</v>
      </c>
    </row>
    <row r="710" spans="1:6" ht="30" outlineLevel="6">
      <c r="A710" s="24" t="s">
        <v>69</v>
      </c>
      <c r="B710" s="5" t="s">
        <v>98</v>
      </c>
      <c r="C710" s="5" t="s">
        <v>759</v>
      </c>
      <c r="D710" s="5">
        <v>200</v>
      </c>
      <c r="E710" s="12">
        <f t="shared" si="77"/>
        <v>26764.799999999999</v>
      </c>
      <c r="F710" s="12">
        <f t="shared" si="77"/>
        <v>26764.799999999999</v>
      </c>
    </row>
    <row r="711" spans="1:6" ht="30" outlineLevel="7">
      <c r="A711" s="24" t="s">
        <v>70</v>
      </c>
      <c r="B711" s="5" t="s">
        <v>98</v>
      </c>
      <c r="C711" s="5" t="s">
        <v>759</v>
      </c>
      <c r="D711" s="5" t="s">
        <v>5</v>
      </c>
      <c r="E711" s="12">
        <v>26764.799999999999</v>
      </c>
      <c r="F711" s="12">
        <v>26764.799999999999</v>
      </c>
    </row>
    <row r="712" spans="1:6" outlineLevel="3">
      <c r="A712" s="24" t="s">
        <v>503</v>
      </c>
      <c r="B712" s="5" t="s">
        <v>98</v>
      </c>
      <c r="C712" s="5" t="s">
        <v>791</v>
      </c>
      <c r="D712" s="5"/>
      <c r="E712" s="12">
        <f t="shared" ref="E712:F715" si="78">E713</f>
        <v>305861</v>
      </c>
      <c r="F712" s="12">
        <f t="shared" si="78"/>
        <v>0</v>
      </c>
    </row>
    <row r="713" spans="1:6" ht="30" outlineLevel="4">
      <c r="A713" s="24" t="s">
        <v>504</v>
      </c>
      <c r="B713" s="5" t="s">
        <v>98</v>
      </c>
      <c r="C713" s="5" t="s">
        <v>792</v>
      </c>
      <c r="D713" s="5"/>
      <c r="E713" s="12">
        <f t="shared" si="78"/>
        <v>305861</v>
      </c>
      <c r="F713" s="12">
        <f t="shared" si="78"/>
        <v>0</v>
      </c>
    </row>
    <row r="714" spans="1:6" outlineLevel="5">
      <c r="A714" s="24" t="s">
        <v>136</v>
      </c>
      <c r="B714" s="5" t="s">
        <v>98</v>
      </c>
      <c r="C714" s="5" t="s">
        <v>793</v>
      </c>
      <c r="D714" s="5"/>
      <c r="E714" s="12">
        <f t="shared" si="78"/>
        <v>305861</v>
      </c>
      <c r="F714" s="12">
        <f t="shared" si="78"/>
        <v>0</v>
      </c>
    </row>
    <row r="715" spans="1:6" ht="45" outlineLevel="6">
      <c r="A715" s="24" t="s">
        <v>117</v>
      </c>
      <c r="B715" s="5" t="s">
        <v>98</v>
      </c>
      <c r="C715" s="5" t="s">
        <v>793</v>
      </c>
      <c r="D715" s="5" t="s">
        <v>0</v>
      </c>
      <c r="E715" s="12">
        <f t="shared" si="78"/>
        <v>305861</v>
      </c>
      <c r="F715" s="12">
        <f t="shared" si="78"/>
        <v>0</v>
      </c>
    </row>
    <row r="716" spans="1:6" outlineLevel="7">
      <c r="A716" s="24" t="s">
        <v>122</v>
      </c>
      <c r="B716" s="5" t="s">
        <v>98</v>
      </c>
      <c r="C716" s="5" t="s">
        <v>793</v>
      </c>
      <c r="D716" s="5" t="s">
        <v>18</v>
      </c>
      <c r="E716" s="12">
        <v>305861</v>
      </c>
      <c r="F716" s="12">
        <v>0</v>
      </c>
    </row>
    <row r="717" spans="1:6" ht="45" customHeight="1" outlineLevel="2">
      <c r="A717" s="24" t="s">
        <v>115</v>
      </c>
      <c r="B717" s="5" t="s">
        <v>98</v>
      </c>
      <c r="C717" s="5" t="s">
        <v>561</v>
      </c>
      <c r="D717" s="5"/>
      <c r="E717" s="12">
        <f t="shared" ref="E717:F720" si="79">E718</f>
        <v>3417985.06</v>
      </c>
      <c r="F717" s="12">
        <f t="shared" si="79"/>
        <v>3405166.53</v>
      </c>
    </row>
    <row r="718" spans="1:6" ht="30" outlineLevel="4">
      <c r="A718" s="24" t="s">
        <v>505</v>
      </c>
      <c r="B718" s="5" t="s">
        <v>98</v>
      </c>
      <c r="C718" s="5" t="s">
        <v>825</v>
      </c>
      <c r="D718" s="5"/>
      <c r="E718" s="12">
        <f t="shared" si="79"/>
        <v>3417985.06</v>
      </c>
      <c r="F718" s="12">
        <f t="shared" si="79"/>
        <v>3405166.53</v>
      </c>
    </row>
    <row r="719" spans="1:6" outlineLevel="5">
      <c r="A719" s="24" t="s">
        <v>506</v>
      </c>
      <c r="B719" s="5" t="s">
        <v>98</v>
      </c>
      <c r="C719" s="5" t="s">
        <v>826</v>
      </c>
      <c r="D719" s="5"/>
      <c r="E719" s="12">
        <f t="shared" si="79"/>
        <v>3417985.06</v>
      </c>
      <c r="F719" s="12">
        <f t="shared" si="79"/>
        <v>3405166.53</v>
      </c>
    </row>
    <row r="720" spans="1:6" ht="45" outlineLevel="6">
      <c r="A720" s="24" t="s">
        <v>117</v>
      </c>
      <c r="B720" s="5" t="s">
        <v>98</v>
      </c>
      <c r="C720" s="5" t="s">
        <v>826</v>
      </c>
      <c r="D720" s="5" t="s">
        <v>0</v>
      </c>
      <c r="E720" s="12">
        <f t="shared" si="79"/>
        <v>3417985.06</v>
      </c>
      <c r="F720" s="12">
        <f t="shared" si="79"/>
        <v>3405166.53</v>
      </c>
    </row>
    <row r="721" spans="1:6" outlineLevel="7">
      <c r="A721" s="24" t="s">
        <v>118</v>
      </c>
      <c r="B721" s="5" t="s">
        <v>98</v>
      </c>
      <c r="C721" s="5" t="s">
        <v>826</v>
      </c>
      <c r="D721" s="5" t="s">
        <v>1</v>
      </c>
      <c r="E721" s="12">
        <v>3417985.06</v>
      </c>
      <c r="F721" s="12">
        <v>3405166.53</v>
      </c>
    </row>
    <row r="722" spans="1:6" outlineLevel="7">
      <c r="A722" s="32" t="s">
        <v>813</v>
      </c>
      <c r="B722" s="5" t="s">
        <v>98</v>
      </c>
      <c r="C722" s="31" t="s">
        <v>556</v>
      </c>
      <c r="D722" s="31" t="s">
        <v>555</v>
      </c>
      <c r="E722" s="12">
        <f t="shared" ref="E722:F724" si="80">E723</f>
        <v>4549400</v>
      </c>
      <c r="F722" s="12">
        <f t="shared" si="80"/>
        <v>4549400</v>
      </c>
    </row>
    <row r="723" spans="1:6" ht="30" outlineLevel="7">
      <c r="A723" s="32" t="s">
        <v>814</v>
      </c>
      <c r="B723" s="5" t="s">
        <v>98</v>
      </c>
      <c r="C723" s="31" t="s">
        <v>557</v>
      </c>
      <c r="D723" s="31" t="s">
        <v>555</v>
      </c>
      <c r="E723" s="12">
        <f t="shared" si="80"/>
        <v>4549400</v>
      </c>
      <c r="F723" s="12">
        <f t="shared" si="80"/>
        <v>4549400</v>
      </c>
    </row>
    <row r="724" spans="1:6" outlineLevel="7">
      <c r="A724" s="33" t="s">
        <v>167</v>
      </c>
      <c r="B724" s="5" t="s">
        <v>98</v>
      </c>
      <c r="C724" s="31" t="s">
        <v>557</v>
      </c>
      <c r="D724" s="31">
        <v>800</v>
      </c>
      <c r="E724" s="12">
        <f t="shared" si="80"/>
        <v>4549400</v>
      </c>
      <c r="F724" s="12">
        <f t="shared" si="80"/>
        <v>4549400</v>
      </c>
    </row>
    <row r="725" spans="1:6" outlineLevel="7">
      <c r="A725" s="32" t="s">
        <v>152</v>
      </c>
      <c r="B725" s="5" t="s">
        <v>98</v>
      </c>
      <c r="C725" s="31" t="s">
        <v>557</v>
      </c>
      <c r="D725" s="31" t="s">
        <v>9</v>
      </c>
      <c r="E725" s="12">
        <v>4549400</v>
      </c>
      <c r="F725" s="12">
        <v>4549400</v>
      </c>
    </row>
    <row r="726" spans="1:6" ht="30" outlineLevel="2">
      <c r="A726" s="24" t="s">
        <v>201</v>
      </c>
      <c r="B726" s="5" t="s">
        <v>98</v>
      </c>
      <c r="C726" s="5" t="s">
        <v>609</v>
      </c>
      <c r="D726" s="5"/>
      <c r="E726" s="12">
        <f>E727+E731</f>
        <v>456823</v>
      </c>
      <c r="F726" s="12">
        <f>F727+F731</f>
        <v>303365.99</v>
      </c>
    </row>
    <row r="727" spans="1:6" ht="80.25" customHeight="1" outlineLevel="4">
      <c r="A727" s="24" t="s">
        <v>202</v>
      </c>
      <c r="B727" s="5" t="s">
        <v>98</v>
      </c>
      <c r="C727" s="5" t="s">
        <v>610</v>
      </c>
      <c r="D727" s="5"/>
      <c r="E727" s="12">
        <f t="shared" ref="E727:F729" si="81">E728</f>
        <v>361445</v>
      </c>
      <c r="F727" s="12">
        <f t="shared" si="81"/>
        <v>303365.99</v>
      </c>
    </row>
    <row r="728" spans="1:6" ht="31.5" customHeight="1" outlineLevel="5">
      <c r="A728" s="24" t="s">
        <v>203</v>
      </c>
      <c r="B728" s="5" t="s">
        <v>98</v>
      </c>
      <c r="C728" s="5" t="s">
        <v>611</v>
      </c>
      <c r="D728" s="5"/>
      <c r="E728" s="12">
        <f t="shared" si="81"/>
        <v>361445</v>
      </c>
      <c r="F728" s="12">
        <f t="shared" si="81"/>
        <v>303365.99</v>
      </c>
    </row>
    <row r="729" spans="1:6" ht="45" outlineLevel="6">
      <c r="A729" s="24" t="s">
        <v>117</v>
      </c>
      <c r="B729" s="5" t="s">
        <v>98</v>
      </c>
      <c r="C729" s="5" t="s">
        <v>611</v>
      </c>
      <c r="D729" s="5" t="s">
        <v>0</v>
      </c>
      <c r="E729" s="12">
        <f t="shared" si="81"/>
        <v>361445</v>
      </c>
      <c r="F729" s="12">
        <f t="shared" si="81"/>
        <v>303365.99</v>
      </c>
    </row>
    <row r="730" spans="1:6" outlineLevel="7">
      <c r="A730" s="24" t="s">
        <v>118</v>
      </c>
      <c r="B730" s="5" t="s">
        <v>98</v>
      </c>
      <c r="C730" s="5" t="s">
        <v>611</v>
      </c>
      <c r="D730" s="5" t="s">
        <v>1</v>
      </c>
      <c r="E730" s="12">
        <v>361445</v>
      </c>
      <c r="F730" s="12">
        <v>303365.99</v>
      </c>
    </row>
    <row r="731" spans="1:6" outlineLevel="4">
      <c r="A731" s="24" t="s">
        <v>206</v>
      </c>
      <c r="B731" s="5" t="s">
        <v>98</v>
      </c>
      <c r="C731" s="5" t="s">
        <v>614</v>
      </c>
      <c r="D731" s="5"/>
      <c r="E731" s="12">
        <f>E732+E735</f>
        <v>95378</v>
      </c>
      <c r="F731" s="12">
        <f>F732+F735</f>
        <v>0</v>
      </c>
    </row>
    <row r="732" spans="1:6" outlineLevel="5">
      <c r="A732" s="24" t="s">
        <v>140</v>
      </c>
      <c r="B732" s="5" t="s">
        <v>98</v>
      </c>
      <c r="C732" s="5" t="s">
        <v>615</v>
      </c>
      <c r="D732" s="5"/>
      <c r="E732" s="12">
        <f>E733</f>
        <v>35378</v>
      </c>
      <c r="F732" s="12">
        <f>F733</f>
        <v>0</v>
      </c>
    </row>
    <row r="733" spans="1:6" ht="45" outlineLevel="6">
      <c r="A733" s="24" t="s">
        <v>117</v>
      </c>
      <c r="B733" s="5" t="s">
        <v>98</v>
      </c>
      <c r="C733" s="5" t="s">
        <v>615</v>
      </c>
      <c r="D733" s="5" t="s">
        <v>0</v>
      </c>
      <c r="E733" s="12">
        <f>E734</f>
        <v>35378</v>
      </c>
      <c r="F733" s="12">
        <f>F734</f>
        <v>0</v>
      </c>
    </row>
    <row r="734" spans="1:6" outlineLevel="7">
      <c r="A734" s="24" t="s">
        <v>118</v>
      </c>
      <c r="B734" s="5" t="s">
        <v>98</v>
      </c>
      <c r="C734" s="5" t="s">
        <v>615</v>
      </c>
      <c r="D734" s="5" t="s">
        <v>1</v>
      </c>
      <c r="E734" s="12">
        <v>35378</v>
      </c>
      <c r="F734" s="12">
        <v>0</v>
      </c>
    </row>
    <row r="735" spans="1:6" outlineLevel="5">
      <c r="A735" s="24" t="s">
        <v>121</v>
      </c>
      <c r="B735" s="5" t="s">
        <v>98</v>
      </c>
      <c r="C735" s="5" t="s">
        <v>616</v>
      </c>
      <c r="D735" s="5"/>
      <c r="E735" s="12">
        <f>E736</f>
        <v>60000</v>
      </c>
      <c r="F735" s="12">
        <f>F736</f>
        <v>0</v>
      </c>
    </row>
    <row r="736" spans="1:6" ht="30" outlineLevel="6">
      <c r="A736" s="24" t="s">
        <v>69</v>
      </c>
      <c r="B736" s="5" t="s">
        <v>98</v>
      </c>
      <c r="C736" s="5" t="s">
        <v>616</v>
      </c>
      <c r="D736" s="5" t="s">
        <v>3</v>
      </c>
      <c r="E736" s="12">
        <f>E737</f>
        <v>60000</v>
      </c>
      <c r="F736" s="12">
        <f>F737</f>
        <v>0</v>
      </c>
    </row>
    <row r="737" spans="1:6" ht="30" outlineLevel="7">
      <c r="A737" s="24" t="s">
        <v>70</v>
      </c>
      <c r="B737" s="5" t="s">
        <v>98</v>
      </c>
      <c r="C737" s="5" t="s">
        <v>616</v>
      </c>
      <c r="D737" s="5" t="s">
        <v>5</v>
      </c>
      <c r="E737" s="12">
        <v>60000</v>
      </c>
      <c r="F737" s="12">
        <v>0</v>
      </c>
    </row>
    <row r="738" spans="1:6">
      <c r="A738" s="40" t="s">
        <v>498</v>
      </c>
      <c r="B738" s="36" t="s">
        <v>99</v>
      </c>
      <c r="C738" s="36"/>
      <c r="D738" s="36"/>
      <c r="E738" s="41">
        <f>E739+E903</f>
        <v>73484573.609999999</v>
      </c>
      <c r="F738" s="41">
        <f>F739+F903</f>
        <v>70627524.36999999</v>
      </c>
    </row>
    <row r="739" spans="1:6" outlineLevel="1">
      <c r="A739" s="40" t="s">
        <v>499</v>
      </c>
      <c r="B739" s="36" t="s">
        <v>100</v>
      </c>
      <c r="C739" s="36"/>
      <c r="D739" s="36"/>
      <c r="E739" s="41">
        <f>E740+E745+E897</f>
        <v>63802921.019999996</v>
      </c>
      <c r="F739" s="41">
        <f>F740+F745+F897</f>
        <v>61815127.489999995</v>
      </c>
    </row>
    <row r="740" spans="1:6" outlineLevel="2">
      <c r="A740" s="24" t="s">
        <v>500</v>
      </c>
      <c r="B740" s="5" t="s">
        <v>100</v>
      </c>
      <c r="C740" s="5" t="s">
        <v>827</v>
      </c>
      <c r="D740" s="5"/>
      <c r="E740" s="12">
        <f t="shared" ref="E740:F743" si="82">E741</f>
        <v>250000</v>
      </c>
      <c r="F740" s="12">
        <f t="shared" si="82"/>
        <v>250000</v>
      </c>
    </row>
    <row r="741" spans="1:6" ht="30" outlineLevel="4">
      <c r="A741" s="24" t="s">
        <v>501</v>
      </c>
      <c r="B741" s="5" t="s">
        <v>100</v>
      </c>
      <c r="C741" s="5" t="s">
        <v>828</v>
      </c>
      <c r="D741" s="5"/>
      <c r="E741" s="12">
        <f t="shared" si="82"/>
        <v>250000</v>
      </c>
      <c r="F741" s="12">
        <f t="shared" si="82"/>
        <v>250000</v>
      </c>
    </row>
    <row r="742" spans="1:6" ht="30" outlineLevel="5">
      <c r="A742" s="24" t="s">
        <v>502</v>
      </c>
      <c r="B742" s="5" t="s">
        <v>100</v>
      </c>
      <c r="C742" s="5" t="s">
        <v>829</v>
      </c>
      <c r="D742" s="5"/>
      <c r="E742" s="12">
        <f t="shared" si="82"/>
        <v>250000</v>
      </c>
      <c r="F742" s="12">
        <f t="shared" si="82"/>
        <v>250000</v>
      </c>
    </row>
    <row r="743" spans="1:6" ht="30" outlineLevel="6">
      <c r="A743" s="24" t="s">
        <v>69</v>
      </c>
      <c r="B743" s="5" t="s">
        <v>100</v>
      </c>
      <c r="C743" s="5" t="s">
        <v>829</v>
      </c>
      <c r="D743" s="5" t="s">
        <v>3</v>
      </c>
      <c r="E743" s="12">
        <f t="shared" si="82"/>
        <v>250000</v>
      </c>
      <c r="F743" s="12">
        <f t="shared" si="82"/>
        <v>250000</v>
      </c>
    </row>
    <row r="744" spans="1:6" ht="30" outlineLevel="7">
      <c r="A744" s="24" t="s">
        <v>70</v>
      </c>
      <c r="B744" s="5" t="s">
        <v>100</v>
      </c>
      <c r="C744" s="5" t="s">
        <v>829</v>
      </c>
      <c r="D744" s="5" t="s">
        <v>5</v>
      </c>
      <c r="E744" s="12">
        <v>250000</v>
      </c>
      <c r="F744" s="12">
        <v>250000</v>
      </c>
    </row>
    <row r="745" spans="1:6" outlineLevel="2">
      <c r="A745" s="24" t="s">
        <v>179</v>
      </c>
      <c r="B745" s="5" t="s">
        <v>100</v>
      </c>
      <c r="C745" s="5" t="s">
        <v>587</v>
      </c>
      <c r="D745" s="5"/>
      <c r="E745" s="12">
        <f>E746+E750+E852+E868+E875+E879+E883+E887</f>
        <v>63474921.019999996</v>
      </c>
      <c r="F745" s="12">
        <f>F746+F750+F852+F868+F875+F879+F883+F887</f>
        <v>61487127.489999995</v>
      </c>
    </row>
    <row r="746" spans="1:6" ht="30" outlineLevel="4">
      <c r="A746" s="24" t="s">
        <v>351</v>
      </c>
      <c r="B746" s="5" t="s">
        <v>100</v>
      </c>
      <c r="C746" s="5" t="s">
        <v>830</v>
      </c>
      <c r="D746" s="5"/>
      <c r="E746" s="12">
        <f t="shared" ref="E746:F748" si="83">E747</f>
        <v>40000</v>
      </c>
      <c r="F746" s="12">
        <f t="shared" si="83"/>
        <v>40000</v>
      </c>
    </row>
    <row r="747" spans="1:6" outlineLevel="5">
      <c r="A747" s="24" t="s">
        <v>352</v>
      </c>
      <c r="B747" s="5" t="s">
        <v>100</v>
      </c>
      <c r="C747" s="5" t="s">
        <v>831</v>
      </c>
      <c r="D747" s="5"/>
      <c r="E747" s="12">
        <f t="shared" si="83"/>
        <v>40000</v>
      </c>
      <c r="F747" s="12">
        <f t="shared" si="83"/>
        <v>40000</v>
      </c>
    </row>
    <row r="748" spans="1:6" ht="30" outlineLevel="6">
      <c r="A748" s="24" t="s">
        <v>69</v>
      </c>
      <c r="B748" s="5" t="s">
        <v>100</v>
      </c>
      <c r="C748" s="5" t="s">
        <v>831</v>
      </c>
      <c r="D748" s="5" t="s">
        <v>3</v>
      </c>
      <c r="E748" s="12">
        <f t="shared" si="83"/>
        <v>40000</v>
      </c>
      <c r="F748" s="12">
        <f t="shared" si="83"/>
        <v>40000</v>
      </c>
    </row>
    <row r="749" spans="1:6" ht="30" outlineLevel="7">
      <c r="A749" s="24" t="s">
        <v>70</v>
      </c>
      <c r="B749" s="5" t="s">
        <v>100</v>
      </c>
      <c r="C749" s="5" t="s">
        <v>831</v>
      </c>
      <c r="D749" s="5" t="s">
        <v>5</v>
      </c>
      <c r="E749" s="12">
        <v>40000</v>
      </c>
      <c r="F749" s="12">
        <v>40000</v>
      </c>
    </row>
    <row r="750" spans="1:6" ht="30" outlineLevel="4">
      <c r="A750" s="24" t="s">
        <v>353</v>
      </c>
      <c r="B750" s="5" t="s">
        <v>100</v>
      </c>
      <c r="C750" s="5" t="s">
        <v>832</v>
      </c>
      <c r="D750" s="5"/>
      <c r="E750" s="12">
        <f>E751+E758+E763+E770+E777+E780+E785+E788+E791+E796+E799+E806+E813+E820+E827+E834+E837+E840+E843+E846+E849</f>
        <v>41623696.560000002</v>
      </c>
      <c r="F750" s="12">
        <f>F751+F758+F763+F770+F777+F780+F785+F788+F791+F796+F799+F806+F813+F820+F827+F834+F837+F840+F843+F846+F849</f>
        <v>39819667.719999999</v>
      </c>
    </row>
    <row r="751" spans="1:6" outlineLevel="5">
      <c r="A751" s="24" t="s">
        <v>354</v>
      </c>
      <c r="B751" s="5" t="s">
        <v>100</v>
      </c>
      <c r="C751" s="5" t="s">
        <v>833</v>
      </c>
      <c r="D751" s="5"/>
      <c r="E751" s="12">
        <f>E752+E754+E756</f>
        <v>15652822.1</v>
      </c>
      <c r="F751" s="12">
        <f>F752+F754+F756</f>
        <v>15327441.619999999</v>
      </c>
    </row>
    <row r="752" spans="1:6" ht="45" outlineLevel="6">
      <c r="A752" s="24" t="s">
        <v>117</v>
      </c>
      <c r="B752" s="5" t="s">
        <v>100</v>
      </c>
      <c r="C752" s="5" t="s">
        <v>833</v>
      </c>
      <c r="D752" s="5" t="s">
        <v>0</v>
      </c>
      <c r="E752" s="12">
        <f>E753</f>
        <v>13286640</v>
      </c>
      <c r="F752" s="12">
        <f>F753</f>
        <v>13142429.02</v>
      </c>
    </row>
    <row r="753" spans="1:6" outlineLevel="7">
      <c r="A753" s="24" t="s">
        <v>122</v>
      </c>
      <c r="B753" s="5" t="s">
        <v>100</v>
      </c>
      <c r="C753" s="5" t="s">
        <v>833</v>
      </c>
      <c r="D753" s="5" t="s">
        <v>18</v>
      </c>
      <c r="E753" s="12">
        <v>13286640</v>
      </c>
      <c r="F753" s="12">
        <v>13142429.02</v>
      </c>
    </row>
    <row r="754" spans="1:6" ht="30" outlineLevel="6">
      <c r="A754" s="24" t="s">
        <v>69</v>
      </c>
      <c r="B754" s="5" t="s">
        <v>100</v>
      </c>
      <c r="C754" s="5" t="s">
        <v>833</v>
      </c>
      <c r="D754" s="5" t="s">
        <v>3</v>
      </c>
      <c r="E754" s="12">
        <f>E755</f>
        <v>2360526.91</v>
      </c>
      <c r="F754" s="12">
        <f>F755</f>
        <v>2179357.41</v>
      </c>
    </row>
    <row r="755" spans="1:6" ht="30" outlineLevel="7">
      <c r="A755" s="24" t="s">
        <v>70</v>
      </c>
      <c r="B755" s="5" t="s">
        <v>100</v>
      </c>
      <c r="C755" s="5" t="s">
        <v>833</v>
      </c>
      <c r="D755" s="5" t="s">
        <v>5</v>
      </c>
      <c r="E755" s="12">
        <v>2360526.91</v>
      </c>
      <c r="F755" s="12">
        <v>2179357.41</v>
      </c>
    </row>
    <row r="756" spans="1:6" outlineLevel="6">
      <c r="A756" s="24" t="s">
        <v>167</v>
      </c>
      <c r="B756" s="5" t="s">
        <v>100</v>
      </c>
      <c r="C756" s="5" t="s">
        <v>833</v>
      </c>
      <c r="D756" s="5" t="s">
        <v>7</v>
      </c>
      <c r="E756" s="12">
        <f>E757</f>
        <v>5655.19</v>
      </c>
      <c r="F756" s="12">
        <f>F757</f>
        <v>5655.19</v>
      </c>
    </row>
    <row r="757" spans="1:6" outlineLevel="7">
      <c r="A757" s="24" t="s">
        <v>152</v>
      </c>
      <c r="B757" s="5" t="s">
        <v>100</v>
      </c>
      <c r="C757" s="5" t="s">
        <v>833</v>
      </c>
      <c r="D757" s="5" t="s">
        <v>9</v>
      </c>
      <c r="E757" s="12">
        <v>5655.19</v>
      </c>
      <c r="F757" s="12">
        <v>5655.19</v>
      </c>
    </row>
    <row r="758" spans="1:6" outlineLevel="5">
      <c r="A758" s="24" t="s">
        <v>141</v>
      </c>
      <c r="B758" s="5" t="s">
        <v>100</v>
      </c>
      <c r="C758" s="5" t="s">
        <v>834</v>
      </c>
      <c r="D758" s="5"/>
      <c r="E758" s="12">
        <f>E759+E761</f>
        <v>1745834</v>
      </c>
      <c r="F758" s="12">
        <f>F759+F761</f>
        <v>1354916.46</v>
      </c>
    </row>
    <row r="759" spans="1:6" ht="45" outlineLevel="6">
      <c r="A759" s="24" t="s">
        <v>117</v>
      </c>
      <c r="B759" s="5" t="s">
        <v>100</v>
      </c>
      <c r="C759" s="5" t="s">
        <v>834</v>
      </c>
      <c r="D759" s="5" t="s">
        <v>0</v>
      </c>
      <c r="E759" s="12">
        <f>E760</f>
        <v>86823.32</v>
      </c>
      <c r="F759" s="12">
        <f>F760</f>
        <v>71983</v>
      </c>
    </row>
    <row r="760" spans="1:6" outlineLevel="7">
      <c r="A760" s="24" t="s">
        <v>122</v>
      </c>
      <c r="B760" s="5" t="s">
        <v>100</v>
      </c>
      <c r="C760" s="5" t="s">
        <v>834</v>
      </c>
      <c r="D760" s="5" t="s">
        <v>18</v>
      </c>
      <c r="E760" s="12">
        <v>86823.32</v>
      </c>
      <c r="F760" s="12">
        <v>71983</v>
      </c>
    </row>
    <row r="761" spans="1:6" ht="30" outlineLevel="6">
      <c r="A761" s="24" t="s">
        <v>69</v>
      </c>
      <c r="B761" s="5" t="s">
        <v>100</v>
      </c>
      <c r="C761" s="5" t="s">
        <v>834</v>
      </c>
      <c r="D761" s="5" t="s">
        <v>3</v>
      </c>
      <c r="E761" s="12">
        <f>E762</f>
        <v>1659010.68</v>
      </c>
      <c r="F761" s="12">
        <f>F762</f>
        <v>1282933.46</v>
      </c>
    </row>
    <row r="762" spans="1:6" ht="30" outlineLevel="7">
      <c r="A762" s="24" t="s">
        <v>70</v>
      </c>
      <c r="B762" s="5" t="s">
        <v>100</v>
      </c>
      <c r="C762" s="5" t="s">
        <v>834</v>
      </c>
      <c r="D762" s="5" t="s">
        <v>5</v>
      </c>
      <c r="E762" s="12">
        <v>1659010.68</v>
      </c>
      <c r="F762" s="12">
        <v>1282933.46</v>
      </c>
    </row>
    <row r="763" spans="1:6" outlineLevel="5">
      <c r="A763" s="24" t="s">
        <v>355</v>
      </c>
      <c r="B763" s="5" t="s">
        <v>100</v>
      </c>
      <c r="C763" s="5" t="s">
        <v>835</v>
      </c>
      <c r="D763" s="5"/>
      <c r="E763" s="12">
        <f>E764+E766+E768</f>
        <v>2765950.1</v>
      </c>
      <c r="F763" s="12">
        <f>F764+F766+F768</f>
        <v>2568876.59</v>
      </c>
    </row>
    <row r="764" spans="1:6" ht="45" outlineLevel="6">
      <c r="A764" s="24" t="s">
        <v>117</v>
      </c>
      <c r="B764" s="5" t="s">
        <v>100</v>
      </c>
      <c r="C764" s="5" t="s">
        <v>835</v>
      </c>
      <c r="D764" s="5" t="s">
        <v>0</v>
      </c>
      <c r="E764" s="12">
        <f>E765</f>
        <v>2280452</v>
      </c>
      <c r="F764" s="12">
        <f>F765</f>
        <v>2085673.35</v>
      </c>
    </row>
    <row r="765" spans="1:6" outlineLevel="7">
      <c r="A765" s="24" t="s">
        <v>122</v>
      </c>
      <c r="B765" s="5" t="s">
        <v>100</v>
      </c>
      <c r="C765" s="5" t="s">
        <v>835</v>
      </c>
      <c r="D765" s="5" t="s">
        <v>18</v>
      </c>
      <c r="E765" s="12">
        <v>2280452</v>
      </c>
      <c r="F765" s="12">
        <v>2085673.35</v>
      </c>
    </row>
    <row r="766" spans="1:6" ht="30" outlineLevel="6">
      <c r="A766" s="24" t="s">
        <v>69</v>
      </c>
      <c r="B766" s="5" t="s">
        <v>100</v>
      </c>
      <c r="C766" s="5" t="s">
        <v>835</v>
      </c>
      <c r="D766" s="5" t="s">
        <v>3</v>
      </c>
      <c r="E766" s="12">
        <f>E767</f>
        <v>464527.1</v>
      </c>
      <c r="F766" s="12">
        <f>F767</f>
        <v>462232.24</v>
      </c>
    </row>
    <row r="767" spans="1:6" ht="30" outlineLevel="7">
      <c r="A767" s="24" t="s">
        <v>70</v>
      </c>
      <c r="B767" s="5" t="s">
        <v>100</v>
      </c>
      <c r="C767" s="5" t="s">
        <v>835</v>
      </c>
      <c r="D767" s="5" t="s">
        <v>5</v>
      </c>
      <c r="E767" s="12">
        <v>464527.1</v>
      </c>
      <c r="F767" s="12">
        <v>462232.24</v>
      </c>
    </row>
    <row r="768" spans="1:6" outlineLevel="6">
      <c r="A768" s="24" t="s">
        <v>167</v>
      </c>
      <c r="B768" s="5" t="s">
        <v>100</v>
      </c>
      <c r="C768" s="5" t="s">
        <v>835</v>
      </c>
      <c r="D768" s="5" t="s">
        <v>7</v>
      </c>
      <c r="E768" s="12">
        <f>E769</f>
        <v>20971</v>
      </c>
      <c r="F768" s="12">
        <f>F769</f>
        <v>20971</v>
      </c>
    </row>
    <row r="769" spans="1:6" outlineLevel="7">
      <c r="A769" s="24" t="s">
        <v>356</v>
      </c>
      <c r="B769" s="5" t="s">
        <v>100</v>
      </c>
      <c r="C769" s="5" t="s">
        <v>835</v>
      </c>
      <c r="D769" s="5" t="s">
        <v>9</v>
      </c>
      <c r="E769" s="12">
        <v>20971</v>
      </c>
      <c r="F769" s="12">
        <v>20971</v>
      </c>
    </row>
    <row r="770" spans="1:6" outlineLevel="5">
      <c r="A770" s="24" t="s">
        <v>357</v>
      </c>
      <c r="B770" s="5" t="s">
        <v>100</v>
      </c>
      <c r="C770" s="5" t="s">
        <v>836</v>
      </c>
      <c r="D770" s="5"/>
      <c r="E770" s="12">
        <f>E771+E773+E775</f>
        <v>1850863.34</v>
      </c>
      <c r="F770" s="12">
        <f>F771+F773+F775</f>
        <v>1814126.08</v>
      </c>
    </row>
    <row r="771" spans="1:6" ht="45" outlineLevel="6">
      <c r="A771" s="24" t="s">
        <v>117</v>
      </c>
      <c r="B771" s="5" t="s">
        <v>100</v>
      </c>
      <c r="C771" s="5" t="s">
        <v>836</v>
      </c>
      <c r="D771" s="5" t="s">
        <v>0</v>
      </c>
      <c r="E771" s="12">
        <f>E772</f>
        <v>1342136</v>
      </c>
      <c r="F771" s="12">
        <f>F772</f>
        <v>1311385.18</v>
      </c>
    </row>
    <row r="772" spans="1:6" outlineLevel="7">
      <c r="A772" s="24" t="s">
        <v>122</v>
      </c>
      <c r="B772" s="5" t="s">
        <v>100</v>
      </c>
      <c r="C772" s="5" t="s">
        <v>836</v>
      </c>
      <c r="D772" s="5" t="s">
        <v>18</v>
      </c>
      <c r="E772" s="12">
        <v>1342136</v>
      </c>
      <c r="F772" s="12">
        <v>1311385.18</v>
      </c>
    </row>
    <row r="773" spans="1:6" ht="30" outlineLevel="6">
      <c r="A773" s="24" t="s">
        <v>69</v>
      </c>
      <c r="B773" s="5" t="s">
        <v>100</v>
      </c>
      <c r="C773" s="5" t="s">
        <v>836</v>
      </c>
      <c r="D773" s="5" t="s">
        <v>3</v>
      </c>
      <c r="E773" s="12">
        <f>E774</f>
        <v>508727.34</v>
      </c>
      <c r="F773" s="12">
        <f>F774</f>
        <v>502740.9</v>
      </c>
    </row>
    <row r="774" spans="1:6" ht="30" outlineLevel="7">
      <c r="A774" s="24" t="s">
        <v>70</v>
      </c>
      <c r="B774" s="5" t="s">
        <v>100</v>
      </c>
      <c r="C774" s="5" t="s">
        <v>836</v>
      </c>
      <c r="D774" s="5" t="s">
        <v>5</v>
      </c>
      <c r="E774" s="12">
        <v>508727.34</v>
      </c>
      <c r="F774" s="12">
        <v>502740.9</v>
      </c>
    </row>
    <row r="775" spans="1:6" hidden="1" outlineLevel="6">
      <c r="A775" s="24" t="s">
        <v>167</v>
      </c>
      <c r="B775" s="5" t="s">
        <v>100</v>
      </c>
      <c r="C775" s="5" t="s">
        <v>836</v>
      </c>
      <c r="D775" s="5" t="s">
        <v>7</v>
      </c>
      <c r="E775" s="12">
        <f>E776</f>
        <v>0</v>
      </c>
      <c r="F775" s="12">
        <f>F776</f>
        <v>0</v>
      </c>
    </row>
    <row r="776" spans="1:6" hidden="1" outlineLevel="7">
      <c r="A776" s="24" t="s">
        <v>152</v>
      </c>
      <c r="B776" s="5" t="s">
        <v>100</v>
      </c>
      <c r="C776" s="5" t="s">
        <v>836</v>
      </c>
      <c r="D776" s="5" t="s">
        <v>9</v>
      </c>
      <c r="E776" s="12">
        <v>0</v>
      </c>
      <c r="F776" s="12">
        <v>0</v>
      </c>
    </row>
    <row r="777" spans="1:6" outlineLevel="5" collapsed="1">
      <c r="A777" s="24" t="s">
        <v>358</v>
      </c>
      <c r="B777" s="5" t="s">
        <v>100</v>
      </c>
      <c r="C777" s="5" t="s">
        <v>837</v>
      </c>
      <c r="D777" s="5"/>
      <c r="E777" s="12">
        <f>E778</f>
        <v>60000</v>
      </c>
      <c r="F777" s="12">
        <f>F778</f>
        <v>5000</v>
      </c>
    </row>
    <row r="778" spans="1:6" ht="30" outlineLevel="6">
      <c r="A778" s="24" t="s">
        <v>69</v>
      </c>
      <c r="B778" s="5" t="s">
        <v>100</v>
      </c>
      <c r="C778" s="5" t="s">
        <v>837</v>
      </c>
      <c r="D778" s="5" t="s">
        <v>3</v>
      </c>
      <c r="E778" s="12">
        <f>E779</f>
        <v>60000</v>
      </c>
      <c r="F778" s="12">
        <f>F779</f>
        <v>5000</v>
      </c>
    </row>
    <row r="779" spans="1:6" ht="30" outlineLevel="7">
      <c r="A779" s="24" t="s">
        <v>70</v>
      </c>
      <c r="B779" s="5" t="s">
        <v>100</v>
      </c>
      <c r="C779" s="5" t="s">
        <v>837</v>
      </c>
      <c r="D779" s="5" t="s">
        <v>5</v>
      </c>
      <c r="E779" s="12">
        <v>60000</v>
      </c>
      <c r="F779" s="12">
        <v>5000</v>
      </c>
    </row>
    <row r="780" spans="1:6" ht="30" outlineLevel="5">
      <c r="A780" s="24" t="s">
        <v>359</v>
      </c>
      <c r="B780" s="5" t="s">
        <v>100</v>
      </c>
      <c r="C780" s="5" t="s">
        <v>838</v>
      </c>
      <c r="D780" s="5"/>
      <c r="E780" s="12">
        <f>E781+E783</f>
        <v>161839.36000000002</v>
      </c>
      <c r="F780" s="12">
        <f>F781+F783</f>
        <v>134429.17000000001</v>
      </c>
    </row>
    <row r="781" spans="1:6" ht="30" outlineLevel="6">
      <c r="A781" s="24" t="s">
        <v>69</v>
      </c>
      <c r="B781" s="5" t="s">
        <v>100</v>
      </c>
      <c r="C781" s="5" t="s">
        <v>838</v>
      </c>
      <c r="D781" s="5" t="s">
        <v>3</v>
      </c>
      <c r="E781" s="12">
        <f>E782</f>
        <v>161532.42000000001</v>
      </c>
      <c r="F781" s="12">
        <f>F782</f>
        <v>134122.23000000001</v>
      </c>
    </row>
    <row r="782" spans="1:6" ht="30" outlineLevel="7">
      <c r="A782" s="24" t="s">
        <v>70</v>
      </c>
      <c r="B782" s="5" t="s">
        <v>100</v>
      </c>
      <c r="C782" s="5" t="s">
        <v>838</v>
      </c>
      <c r="D782" s="5" t="s">
        <v>5</v>
      </c>
      <c r="E782" s="12">
        <v>161532.42000000001</v>
      </c>
      <c r="F782" s="12">
        <v>134122.23000000001</v>
      </c>
    </row>
    <row r="783" spans="1:6" outlineLevel="6">
      <c r="A783" s="24" t="s">
        <v>167</v>
      </c>
      <c r="B783" s="5" t="s">
        <v>100</v>
      </c>
      <c r="C783" s="5" t="s">
        <v>838</v>
      </c>
      <c r="D783" s="5" t="s">
        <v>7</v>
      </c>
      <c r="E783" s="12">
        <f>E784</f>
        <v>306.94</v>
      </c>
      <c r="F783" s="12">
        <f>F784</f>
        <v>306.94</v>
      </c>
    </row>
    <row r="784" spans="1:6" outlineLevel="7">
      <c r="A784" s="24" t="s">
        <v>152</v>
      </c>
      <c r="B784" s="5" t="s">
        <v>100</v>
      </c>
      <c r="C784" s="5" t="s">
        <v>838</v>
      </c>
      <c r="D784" s="5" t="s">
        <v>9</v>
      </c>
      <c r="E784" s="12">
        <v>306.94</v>
      </c>
      <c r="F784" s="12">
        <v>306.94</v>
      </c>
    </row>
    <row r="785" spans="1:6" ht="30" outlineLevel="5">
      <c r="A785" s="24" t="s">
        <v>360</v>
      </c>
      <c r="B785" s="5" t="s">
        <v>100</v>
      </c>
      <c r="C785" s="5" t="s">
        <v>839</v>
      </c>
      <c r="D785" s="5"/>
      <c r="E785" s="12">
        <f>E786</f>
        <v>655148.65</v>
      </c>
      <c r="F785" s="12">
        <f>F786</f>
        <v>570702.32999999996</v>
      </c>
    </row>
    <row r="786" spans="1:6" ht="30" outlineLevel="6">
      <c r="A786" s="24" t="s">
        <v>69</v>
      </c>
      <c r="B786" s="5" t="s">
        <v>100</v>
      </c>
      <c r="C786" s="5" t="s">
        <v>839</v>
      </c>
      <c r="D786" s="5" t="s">
        <v>3</v>
      </c>
      <c r="E786" s="12">
        <f>E787</f>
        <v>655148.65</v>
      </c>
      <c r="F786" s="12">
        <f>F787</f>
        <v>570702.32999999996</v>
      </c>
    </row>
    <row r="787" spans="1:6" ht="30" outlineLevel="7">
      <c r="A787" s="24" t="s">
        <v>70</v>
      </c>
      <c r="B787" s="5" t="s">
        <v>100</v>
      </c>
      <c r="C787" s="5" t="s">
        <v>839</v>
      </c>
      <c r="D787" s="5" t="s">
        <v>5</v>
      </c>
      <c r="E787" s="12">
        <v>655148.65</v>
      </c>
      <c r="F787" s="12">
        <v>570702.32999999996</v>
      </c>
    </row>
    <row r="788" spans="1:6" ht="30" outlineLevel="5">
      <c r="A788" s="24" t="s">
        <v>361</v>
      </c>
      <c r="B788" s="5" t="s">
        <v>100</v>
      </c>
      <c r="C788" s="5" t="s">
        <v>840</v>
      </c>
      <c r="D788" s="5"/>
      <c r="E788" s="12">
        <f>E789</f>
        <v>372357.69</v>
      </c>
      <c r="F788" s="12">
        <f>F789</f>
        <v>360124.65</v>
      </c>
    </row>
    <row r="789" spans="1:6" ht="30" outlineLevel="6">
      <c r="A789" s="24" t="s">
        <v>69</v>
      </c>
      <c r="B789" s="5" t="s">
        <v>100</v>
      </c>
      <c r="C789" s="5" t="s">
        <v>840</v>
      </c>
      <c r="D789" s="5" t="s">
        <v>3</v>
      </c>
      <c r="E789" s="12">
        <f>E790</f>
        <v>372357.69</v>
      </c>
      <c r="F789" s="12">
        <f>F790</f>
        <v>360124.65</v>
      </c>
    </row>
    <row r="790" spans="1:6" ht="30" outlineLevel="7">
      <c r="A790" s="24" t="s">
        <v>70</v>
      </c>
      <c r="B790" s="5" t="s">
        <v>100</v>
      </c>
      <c r="C790" s="5" t="s">
        <v>840</v>
      </c>
      <c r="D790" s="5" t="s">
        <v>5</v>
      </c>
      <c r="E790" s="12">
        <v>372357.69</v>
      </c>
      <c r="F790" s="12">
        <v>360124.65</v>
      </c>
    </row>
    <row r="791" spans="1:6" ht="30" outlineLevel="5">
      <c r="A791" s="24" t="s">
        <v>362</v>
      </c>
      <c r="B791" s="5" t="s">
        <v>100</v>
      </c>
      <c r="C791" s="5" t="s">
        <v>841</v>
      </c>
      <c r="D791" s="5"/>
      <c r="E791" s="12">
        <f>E792+E794</f>
        <v>1063279.92</v>
      </c>
      <c r="F791" s="12">
        <f>F792+F794</f>
        <v>897794.27</v>
      </c>
    </row>
    <row r="792" spans="1:6" ht="30" outlineLevel="6">
      <c r="A792" s="24" t="s">
        <v>69</v>
      </c>
      <c r="B792" s="5" t="s">
        <v>100</v>
      </c>
      <c r="C792" s="5" t="s">
        <v>841</v>
      </c>
      <c r="D792" s="5" t="s">
        <v>3</v>
      </c>
      <c r="E792" s="12">
        <f>E793</f>
        <v>1042308.19</v>
      </c>
      <c r="F792" s="12">
        <f>F793</f>
        <v>876822.54</v>
      </c>
    </row>
    <row r="793" spans="1:6" ht="30" outlineLevel="7">
      <c r="A793" s="24" t="s">
        <v>70</v>
      </c>
      <c r="B793" s="5" t="s">
        <v>100</v>
      </c>
      <c r="C793" s="5" t="s">
        <v>841</v>
      </c>
      <c r="D793" s="5" t="s">
        <v>5</v>
      </c>
      <c r="E793" s="12">
        <v>1042308.19</v>
      </c>
      <c r="F793" s="12">
        <v>876822.54</v>
      </c>
    </row>
    <row r="794" spans="1:6" outlineLevel="6">
      <c r="A794" s="24" t="s">
        <v>167</v>
      </c>
      <c r="B794" s="5" t="s">
        <v>100</v>
      </c>
      <c r="C794" s="5" t="s">
        <v>841</v>
      </c>
      <c r="D794" s="5" t="s">
        <v>7</v>
      </c>
      <c r="E794" s="12">
        <f>E795</f>
        <v>20971.73</v>
      </c>
      <c r="F794" s="12">
        <f>F795</f>
        <v>20971.73</v>
      </c>
    </row>
    <row r="795" spans="1:6" outlineLevel="7">
      <c r="A795" s="24" t="s">
        <v>152</v>
      </c>
      <c r="B795" s="5" t="s">
        <v>100</v>
      </c>
      <c r="C795" s="5" t="s">
        <v>841</v>
      </c>
      <c r="D795" s="5" t="s">
        <v>9</v>
      </c>
      <c r="E795" s="12">
        <v>20971.73</v>
      </c>
      <c r="F795" s="12">
        <v>20971.73</v>
      </c>
    </row>
    <row r="796" spans="1:6" ht="30" outlineLevel="5">
      <c r="A796" s="24" t="s">
        <v>363</v>
      </c>
      <c r="B796" s="5" t="s">
        <v>100</v>
      </c>
      <c r="C796" s="5" t="s">
        <v>842</v>
      </c>
      <c r="D796" s="5"/>
      <c r="E796" s="12">
        <f>E797</f>
        <v>1933680.4</v>
      </c>
      <c r="F796" s="12">
        <f>F797</f>
        <v>1901523</v>
      </c>
    </row>
    <row r="797" spans="1:6" ht="30" outlineLevel="6">
      <c r="A797" s="24" t="s">
        <v>69</v>
      </c>
      <c r="B797" s="5" t="s">
        <v>100</v>
      </c>
      <c r="C797" s="5" t="s">
        <v>842</v>
      </c>
      <c r="D797" s="5" t="s">
        <v>3</v>
      </c>
      <c r="E797" s="12">
        <f>E798</f>
        <v>1933680.4</v>
      </c>
      <c r="F797" s="12">
        <f>F798</f>
        <v>1901523</v>
      </c>
    </row>
    <row r="798" spans="1:6" ht="30" outlineLevel="7">
      <c r="A798" s="24" t="s">
        <v>70</v>
      </c>
      <c r="B798" s="5" t="s">
        <v>100</v>
      </c>
      <c r="C798" s="5" t="s">
        <v>842</v>
      </c>
      <c r="D798" s="5" t="s">
        <v>5</v>
      </c>
      <c r="E798" s="12">
        <v>1933680.4</v>
      </c>
      <c r="F798" s="12">
        <v>1901523</v>
      </c>
    </row>
    <row r="799" spans="1:6" ht="30" outlineLevel="5">
      <c r="A799" s="24" t="s">
        <v>364</v>
      </c>
      <c r="B799" s="5" t="s">
        <v>100</v>
      </c>
      <c r="C799" s="5" t="s">
        <v>843</v>
      </c>
      <c r="D799" s="5"/>
      <c r="E799" s="12">
        <f>E800+E802+E804</f>
        <v>2201291</v>
      </c>
      <c r="F799" s="12">
        <f>F800+F802+F804</f>
        <v>2162560.5099999998</v>
      </c>
    </row>
    <row r="800" spans="1:6" ht="45" outlineLevel="6">
      <c r="A800" s="24" t="s">
        <v>117</v>
      </c>
      <c r="B800" s="5" t="s">
        <v>100</v>
      </c>
      <c r="C800" s="5" t="s">
        <v>843</v>
      </c>
      <c r="D800" s="5" t="s">
        <v>0</v>
      </c>
      <c r="E800" s="12">
        <f>E801</f>
        <v>2095224.4</v>
      </c>
      <c r="F800" s="12">
        <f>F801</f>
        <v>2056493.91</v>
      </c>
    </row>
    <row r="801" spans="1:6" outlineLevel="7">
      <c r="A801" s="24" t="s">
        <v>122</v>
      </c>
      <c r="B801" s="5" t="s">
        <v>100</v>
      </c>
      <c r="C801" s="5" t="s">
        <v>843</v>
      </c>
      <c r="D801" s="5" t="s">
        <v>18</v>
      </c>
      <c r="E801" s="12">
        <v>2095224.4</v>
      </c>
      <c r="F801" s="12">
        <v>2056493.91</v>
      </c>
    </row>
    <row r="802" spans="1:6" ht="30" outlineLevel="6">
      <c r="A802" s="24" t="s">
        <v>69</v>
      </c>
      <c r="B802" s="5" t="s">
        <v>100</v>
      </c>
      <c r="C802" s="5" t="s">
        <v>843</v>
      </c>
      <c r="D802" s="5" t="s">
        <v>3</v>
      </c>
      <c r="E802" s="12">
        <f>E803</f>
        <v>106032.6</v>
      </c>
      <c r="F802" s="12">
        <f>F803</f>
        <v>106032.6</v>
      </c>
    </row>
    <row r="803" spans="1:6" ht="30" outlineLevel="7">
      <c r="A803" s="24" t="s">
        <v>70</v>
      </c>
      <c r="B803" s="5" t="s">
        <v>100</v>
      </c>
      <c r="C803" s="5" t="s">
        <v>843</v>
      </c>
      <c r="D803" s="5" t="s">
        <v>5</v>
      </c>
      <c r="E803" s="12">
        <v>106032.6</v>
      </c>
      <c r="F803" s="12">
        <v>106032.6</v>
      </c>
    </row>
    <row r="804" spans="1:6" outlineLevel="6">
      <c r="A804" s="24" t="s">
        <v>167</v>
      </c>
      <c r="B804" s="5" t="s">
        <v>100</v>
      </c>
      <c r="C804" s="5" t="s">
        <v>843</v>
      </c>
      <c r="D804" s="5" t="s">
        <v>7</v>
      </c>
      <c r="E804" s="12">
        <f>E805</f>
        <v>34</v>
      </c>
      <c r="F804" s="12">
        <f>F805</f>
        <v>34</v>
      </c>
    </row>
    <row r="805" spans="1:6" outlineLevel="7">
      <c r="A805" s="24" t="s">
        <v>152</v>
      </c>
      <c r="B805" s="5" t="s">
        <v>100</v>
      </c>
      <c r="C805" s="5" t="s">
        <v>843</v>
      </c>
      <c r="D805" s="5" t="s">
        <v>9</v>
      </c>
      <c r="E805" s="12">
        <v>34</v>
      </c>
      <c r="F805" s="12">
        <v>34</v>
      </c>
    </row>
    <row r="806" spans="1:6" ht="30" outlineLevel="5">
      <c r="A806" s="24" t="s">
        <v>365</v>
      </c>
      <c r="B806" s="5" t="s">
        <v>100</v>
      </c>
      <c r="C806" s="5" t="s">
        <v>844</v>
      </c>
      <c r="D806" s="5"/>
      <c r="E806" s="12">
        <f>E807+E809+E811</f>
        <v>3600000</v>
      </c>
      <c r="F806" s="12">
        <f>F807+F809+F811</f>
        <v>3574312.83</v>
      </c>
    </row>
    <row r="807" spans="1:6" ht="45" outlineLevel="6">
      <c r="A807" s="24" t="s">
        <v>117</v>
      </c>
      <c r="B807" s="5" t="s">
        <v>100</v>
      </c>
      <c r="C807" s="5" t="s">
        <v>844</v>
      </c>
      <c r="D807" s="5" t="s">
        <v>0</v>
      </c>
      <c r="E807" s="12">
        <f>E808</f>
        <v>3379401.76</v>
      </c>
      <c r="F807" s="12">
        <f>F808</f>
        <v>3353714.59</v>
      </c>
    </row>
    <row r="808" spans="1:6" outlineLevel="7">
      <c r="A808" s="24" t="s">
        <v>122</v>
      </c>
      <c r="B808" s="5" t="s">
        <v>100</v>
      </c>
      <c r="C808" s="5" t="s">
        <v>844</v>
      </c>
      <c r="D808" s="5" t="s">
        <v>18</v>
      </c>
      <c r="E808" s="12">
        <v>3379401.76</v>
      </c>
      <c r="F808" s="12">
        <v>3353714.59</v>
      </c>
    </row>
    <row r="809" spans="1:6" ht="30" outlineLevel="6">
      <c r="A809" s="24" t="s">
        <v>69</v>
      </c>
      <c r="B809" s="5" t="s">
        <v>100</v>
      </c>
      <c r="C809" s="5" t="s">
        <v>844</v>
      </c>
      <c r="D809" s="5" t="s">
        <v>3</v>
      </c>
      <c r="E809" s="12">
        <f>E810</f>
        <v>220540.74</v>
      </c>
      <c r="F809" s="12">
        <f>F810</f>
        <v>220540.74</v>
      </c>
    </row>
    <row r="810" spans="1:6" ht="30" outlineLevel="7">
      <c r="A810" s="24" t="s">
        <v>70</v>
      </c>
      <c r="B810" s="5" t="s">
        <v>100</v>
      </c>
      <c r="C810" s="5" t="s">
        <v>844</v>
      </c>
      <c r="D810" s="5" t="s">
        <v>5</v>
      </c>
      <c r="E810" s="12">
        <v>220540.74</v>
      </c>
      <c r="F810" s="12">
        <v>220540.74</v>
      </c>
    </row>
    <row r="811" spans="1:6" outlineLevel="6">
      <c r="A811" s="24" t="s">
        <v>167</v>
      </c>
      <c r="B811" s="5" t="s">
        <v>100</v>
      </c>
      <c r="C811" s="5" t="s">
        <v>844</v>
      </c>
      <c r="D811" s="5" t="s">
        <v>7</v>
      </c>
      <c r="E811" s="12">
        <f>E812</f>
        <v>57.5</v>
      </c>
      <c r="F811" s="12">
        <f>F812</f>
        <v>57.5</v>
      </c>
    </row>
    <row r="812" spans="1:6" outlineLevel="7">
      <c r="A812" s="24" t="s">
        <v>152</v>
      </c>
      <c r="B812" s="5" t="s">
        <v>100</v>
      </c>
      <c r="C812" s="5" t="s">
        <v>844</v>
      </c>
      <c r="D812" s="5" t="s">
        <v>9</v>
      </c>
      <c r="E812" s="12">
        <v>57.5</v>
      </c>
      <c r="F812" s="12">
        <v>57.5</v>
      </c>
    </row>
    <row r="813" spans="1:6" ht="30" outlineLevel="5">
      <c r="A813" s="24" t="s">
        <v>366</v>
      </c>
      <c r="B813" s="5" t="s">
        <v>100</v>
      </c>
      <c r="C813" s="5" t="s">
        <v>845</v>
      </c>
      <c r="D813" s="5"/>
      <c r="E813" s="12">
        <f>E814+E816+E818</f>
        <v>2459300</v>
      </c>
      <c r="F813" s="12">
        <f>F814+F816+F818</f>
        <v>2357459.2799999998</v>
      </c>
    </row>
    <row r="814" spans="1:6" ht="45" outlineLevel="6">
      <c r="A814" s="24" t="s">
        <v>119</v>
      </c>
      <c r="B814" s="5" t="s">
        <v>100</v>
      </c>
      <c r="C814" s="5" t="s">
        <v>845</v>
      </c>
      <c r="D814" s="5" t="s">
        <v>0</v>
      </c>
      <c r="E814" s="12">
        <f>E815</f>
        <v>2043077.68</v>
      </c>
      <c r="F814" s="12">
        <f>F815</f>
        <v>1941236.96</v>
      </c>
    </row>
    <row r="815" spans="1:6" outlineLevel="7">
      <c r="A815" s="24" t="s">
        <v>122</v>
      </c>
      <c r="B815" s="5" t="s">
        <v>100</v>
      </c>
      <c r="C815" s="5" t="s">
        <v>845</v>
      </c>
      <c r="D815" s="5" t="s">
        <v>18</v>
      </c>
      <c r="E815" s="12">
        <v>2043077.68</v>
      </c>
      <c r="F815" s="12">
        <v>1941236.96</v>
      </c>
    </row>
    <row r="816" spans="1:6" ht="30" outlineLevel="6">
      <c r="A816" s="24" t="s">
        <v>69</v>
      </c>
      <c r="B816" s="5" t="s">
        <v>100</v>
      </c>
      <c r="C816" s="5" t="s">
        <v>845</v>
      </c>
      <c r="D816" s="5" t="s">
        <v>3</v>
      </c>
      <c r="E816" s="12">
        <f>E817</f>
        <v>404222.32</v>
      </c>
      <c r="F816" s="12">
        <f>F817</f>
        <v>404222.32</v>
      </c>
    </row>
    <row r="817" spans="1:6" ht="30" outlineLevel="7">
      <c r="A817" s="24" t="s">
        <v>70</v>
      </c>
      <c r="B817" s="5" t="s">
        <v>100</v>
      </c>
      <c r="C817" s="5" t="s">
        <v>845</v>
      </c>
      <c r="D817" s="5" t="s">
        <v>5</v>
      </c>
      <c r="E817" s="12">
        <v>404222.32</v>
      </c>
      <c r="F817" s="12">
        <v>404222.32</v>
      </c>
    </row>
    <row r="818" spans="1:6" outlineLevel="6">
      <c r="A818" s="24" t="s">
        <v>167</v>
      </c>
      <c r="B818" s="5" t="s">
        <v>100</v>
      </c>
      <c r="C818" s="5" t="s">
        <v>845</v>
      </c>
      <c r="D818" s="5" t="s">
        <v>7</v>
      </c>
      <c r="E818" s="12">
        <f>E819</f>
        <v>12000</v>
      </c>
      <c r="F818" s="12">
        <f>F819</f>
        <v>12000</v>
      </c>
    </row>
    <row r="819" spans="1:6" outlineLevel="7">
      <c r="A819" s="24" t="s">
        <v>152</v>
      </c>
      <c r="B819" s="5" t="s">
        <v>100</v>
      </c>
      <c r="C819" s="5" t="s">
        <v>845</v>
      </c>
      <c r="D819" s="5" t="s">
        <v>9</v>
      </c>
      <c r="E819" s="12">
        <v>12000</v>
      </c>
      <c r="F819" s="12">
        <v>12000</v>
      </c>
    </row>
    <row r="820" spans="1:6" ht="30" outlineLevel="5">
      <c r="A820" s="24" t="s">
        <v>367</v>
      </c>
      <c r="B820" s="5" t="s">
        <v>100</v>
      </c>
      <c r="C820" s="5" t="s">
        <v>846</v>
      </c>
      <c r="D820" s="5"/>
      <c r="E820" s="12">
        <f>E821+E823+E825</f>
        <v>2402000</v>
      </c>
      <c r="F820" s="12">
        <f>F821+F823+F825</f>
        <v>2306991.64</v>
      </c>
    </row>
    <row r="821" spans="1:6" ht="45" outlineLevel="6">
      <c r="A821" s="24" t="s">
        <v>117</v>
      </c>
      <c r="B821" s="5" t="s">
        <v>100</v>
      </c>
      <c r="C821" s="5" t="s">
        <v>846</v>
      </c>
      <c r="D821" s="5" t="s">
        <v>0</v>
      </c>
      <c r="E821" s="12">
        <f>E822</f>
        <v>2382000</v>
      </c>
      <c r="F821" s="12">
        <f>F822</f>
        <v>2286991.64</v>
      </c>
    </row>
    <row r="822" spans="1:6" outlineLevel="7">
      <c r="A822" s="24" t="s">
        <v>122</v>
      </c>
      <c r="B822" s="5" t="s">
        <v>100</v>
      </c>
      <c r="C822" s="5" t="s">
        <v>846</v>
      </c>
      <c r="D822" s="5" t="s">
        <v>18</v>
      </c>
      <c r="E822" s="12">
        <v>2382000</v>
      </c>
      <c r="F822" s="12">
        <v>2286991.64</v>
      </c>
    </row>
    <row r="823" spans="1:6" ht="30" outlineLevel="6">
      <c r="A823" s="24" t="s">
        <v>69</v>
      </c>
      <c r="B823" s="5" t="s">
        <v>100</v>
      </c>
      <c r="C823" s="5" t="s">
        <v>846</v>
      </c>
      <c r="D823" s="5" t="s">
        <v>3</v>
      </c>
      <c r="E823" s="12">
        <f>E824</f>
        <v>19443.5</v>
      </c>
      <c r="F823" s="12">
        <f>F824</f>
        <v>19443.5</v>
      </c>
    </row>
    <row r="824" spans="1:6" ht="30" outlineLevel="7">
      <c r="A824" s="24" t="s">
        <v>70</v>
      </c>
      <c r="B824" s="5" t="s">
        <v>100</v>
      </c>
      <c r="C824" s="5" t="s">
        <v>846</v>
      </c>
      <c r="D824" s="5" t="s">
        <v>5</v>
      </c>
      <c r="E824" s="12">
        <v>19443.5</v>
      </c>
      <c r="F824" s="12">
        <v>19443.5</v>
      </c>
    </row>
    <row r="825" spans="1:6" outlineLevel="6">
      <c r="A825" s="24" t="s">
        <v>167</v>
      </c>
      <c r="B825" s="5" t="s">
        <v>100</v>
      </c>
      <c r="C825" s="5" t="s">
        <v>846</v>
      </c>
      <c r="D825" s="5" t="s">
        <v>7</v>
      </c>
      <c r="E825" s="12">
        <f>E826</f>
        <v>556.5</v>
      </c>
      <c r="F825" s="12">
        <f>F826</f>
        <v>556.5</v>
      </c>
    </row>
    <row r="826" spans="1:6" outlineLevel="7">
      <c r="A826" s="24" t="s">
        <v>152</v>
      </c>
      <c r="B826" s="5" t="s">
        <v>100</v>
      </c>
      <c r="C826" s="5" t="s">
        <v>846</v>
      </c>
      <c r="D826" s="5" t="s">
        <v>9</v>
      </c>
      <c r="E826" s="12">
        <v>556.5</v>
      </c>
      <c r="F826" s="12">
        <v>556.5</v>
      </c>
    </row>
    <row r="827" spans="1:6" ht="30" outlineLevel="5">
      <c r="A827" s="24" t="s">
        <v>368</v>
      </c>
      <c r="B827" s="5" t="s">
        <v>100</v>
      </c>
      <c r="C827" s="5" t="s">
        <v>847</v>
      </c>
      <c r="D827" s="5"/>
      <c r="E827" s="12">
        <f>E828+E830+E832</f>
        <v>3027000</v>
      </c>
      <c r="F827" s="12">
        <f>F828+F830+F832</f>
        <v>3022529.29</v>
      </c>
    </row>
    <row r="828" spans="1:6" ht="45" outlineLevel="6">
      <c r="A828" s="24" t="s">
        <v>117</v>
      </c>
      <c r="B828" s="5" t="s">
        <v>100</v>
      </c>
      <c r="C828" s="5" t="s">
        <v>847</v>
      </c>
      <c r="D828" s="5" t="s">
        <v>0</v>
      </c>
      <c r="E828" s="12">
        <f>E829</f>
        <v>2997425.16</v>
      </c>
      <c r="F828" s="12">
        <f>F829</f>
        <v>2992954.45</v>
      </c>
    </row>
    <row r="829" spans="1:6" outlineLevel="7">
      <c r="A829" s="24" t="s">
        <v>122</v>
      </c>
      <c r="B829" s="5" t="s">
        <v>100</v>
      </c>
      <c r="C829" s="5" t="s">
        <v>847</v>
      </c>
      <c r="D829" s="5" t="s">
        <v>18</v>
      </c>
      <c r="E829" s="12">
        <v>2997425.16</v>
      </c>
      <c r="F829" s="12">
        <v>2992954.45</v>
      </c>
    </row>
    <row r="830" spans="1:6" ht="30" outlineLevel="6">
      <c r="A830" s="24" t="s">
        <v>69</v>
      </c>
      <c r="B830" s="5" t="s">
        <v>100</v>
      </c>
      <c r="C830" s="5" t="s">
        <v>847</v>
      </c>
      <c r="D830" s="5" t="s">
        <v>3</v>
      </c>
      <c r="E830" s="12">
        <f>E831</f>
        <v>29379.84</v>
      </c>
      <c r="F830" s="12">
        <f>F831</f>
        <v>29379.84</v>
      </c>
    </row>
    <row r="831" spans="1:6" ht="30" outlineLevel="7">
      <c r="A831" s="24" t="s">
        <v>70</v>
      </c>
      <c r="B831" s="5" t="s">
        <v>100</v>
      </c>
      <c r="C831" s="5" t="s">
        <v>847</v>
      </c>
      <c r="D831" s="5" t="s">
        <v>5</v>
      </c>
      <c r="E831" s="12">
        <v>29379.84</v>
      </c>
      <c r="F831" s="12">
        <v>29379.84</v>
      </c>
    </row>
    <row r="832" spans="1:6" outlineLevel="6">
      <c r="A832" s="24" t="s">
        <v>167</v>
      </c>
      <c r="B832" s="5" t="s">
        <v>100</v>
      </c>
      <c r="C832" s="5" t="s">
        <v>847</v>
      </c>
      <c r="D832" s="5" t="s">
        <v>7</v>
      </c>
      <c r="E832" s="12">
        <f>E833</f>
        <v>195</v>
      </c>
      <c r="F832" s="12">
        <f>F833</f>
        <v>195</v>
      </c>
    </row>
    <row r="833" spans="1:6" outlineLevel="7">
      <c r="A833" s="24" t="s">
        <v>152</v>
      </c>
      <c r="B833" s="5" t="s">
        <v>100</v>
      </c>
      <c r="C833" s="5" t="s">
        <v>847</v>
      </c>
      <c r="D833" s="5" t="s">
        <v>9</v>
      </c>
      <c r="E833" s="12">
        <v>195</v>
      </c>
      <c r="F833" s="12">
        <v>195</v>
      </c>
    </row>
    <row r="834" spans="1:6" ht="30" outlineLevel="5">
      <c r="A834" s="24" t="s">
        <v>369</v>
      </c>
      <c r="B834" s="5" t="s">
        <v>100</v>
      </c>
      <c r="C834" s="5" t="s">
        <v>848</v>
      </c>
      <c r="D834" s="5"/>
      <c r="E834" s="12">
        <f>E835</f>
        <v>22000</v>
      </c>
      <c r="F834" s="12">
        <f>F835</f>
        <v>5000</v>
      </c>
    </row>
    <row r="835" spans="1:6" ht="30" outlineLevel="6">
      <c r="A835" s="24" t="s">
        <v>69</v>
      </c>
      <c r="B835" s="5" t="s">
        <v>100</v>
      </c>
      <c r="C835" s="5" t="s">
        <v>848</v>
      </c>
      <c r="D835" s="5" t="s">
        <v>3</v>
      </c>
      <c r="E835" s="12">
        <f>E836</f>
        <v>22000</v>
      </c>
      <c r="F835" s="12">
        <f>F836</f>
        <v>5000</v>
      </c>
    </row>
    <row r="836" spans="1:6" ht="30" outlineLevel="7">
      <c r="A836" s="24" t="s">
        <v>70</v>
      </c>
      <c r="B836" s="5" t="s">
        <v>100</v>
      </c>
      <c r="C836" s="5" t="s">
        <v>848</v>
      </c>
      <c r="D836" s="5" t="s">
        <v>5</v>
      </c>
      <c r="E836" s="12">
        <v>22000</v>
      </c>
      <c r="F836" s="12">
        <v>5000</v>
      </c>
    </row>
    <row r="837" spans="1:6" ht="30" outlineLevel="5">
      <c r="A837" s="24" t="s">
        <v>370</v>
      </c>
      <c r="B837" s="5" t="s">
        <v>100</v>
      </c>
      <c r="C837" s="5" t="s">
        <v>849</v>
      </c>
      <c r="D837" s="5"/>
      <c r="E837" s="12">
        <f>E838</f>
        <v>82000</v>
      </c>
      <c r="F837" s="12">
        <f>F838</f>
        <v>42000</v>
      </c>
    </row>
    <row r="838" spans="1:6" ht="30" outlineLevel="6">
      <c r="A838" s="24" t="s">
        <v>69</v>
      </c>
      <c r="B838" s="5" t="s">
        <v>100</v>
      </c>
      <c r="C838" s="5" t="s">
        <v>849</v>
      </c>
      <c r="D838" s="5" t="s">
        <v>3</v>
      </c>
      <c r="E838" s="12">
        <f>E839</f>
        <v>82000</v>
      </c>
      <c r="F838" s="12">
        <f>F839</f>
        <v>42000</v>
      </c>
    </row>
    <row r="839" spans="1:6" ht="30" outlineLevel="7">
      <c r="A839" s="24" t="s">
        <v>70</v>
      </c>
      <c r="B839" s="5" t="s">
        <v>100</v>
      </c>
      <c r="C839" s="5" t="s">
        <v>849</v>
      </c>
      <c r="D839" s="5" t="s">
        <v>5</v>
      </c>
      <c r="E839" s="12">
        <v>82000</v>
      </c>
      <c r="F839" s="12">
        <v>42000</v>
      </c>
    </row>
    <row r="840" spans="1:6" ht="30" outlineLevel="5">
      <c r="A840" s="24" t="s">
        <v>371</v>
      </c>
      <c r="B840" s="5" t="s">
        <v>100</v>
      </c>
      <c r="C840" s="5" t="s">
        <v>850</v>
      </c>
      <c r="D840" s="5"/>
      <c r="E840" s="12">
        <f>E841</f>
        <v>52000</v>
      </c>
      <c r="F840" s="12">
        <f>F841</f>
        <v>14090</v>
      </c>
    </row>
    <row r="841" spans="1:6" ht="30" outlineLevel="6">
      <c r="A841" s="24" t="s">
        <v>69</v>
      </c>
      <c r="B841" s="5" t="s">
        <v>100</v>
      </c>
      <c r="C841" s="5" t="s">
        <v>850</v>
      </c>
      <c r="D841" s="5" t="s">
        <v>3</v>
      </c>
      <c r="E841" s="12">
        <f>E842</f>
        <v>52000</v>
      </c>
      <c r="F841" s="12">
        <f>F842</f>
        <v>14090</v>
      </c>
    </row>
    <row r="842" spans="1:6" ht="30" outlineLevel="7">
      <c r="A842" s="24" t="s">
        <v>70</v>
      </c>
      <c r="B842" s="5" t="s">
        <v>100</v>
      </c>
      <c r="C842" s="5" t="s">
        <v>850</v>
      </c>
      <c r="D842" s="5" t="s">
        <v>5</v>
      </c>
      <c r="E842" s="12">
        <v>52000</v>
      </c>
      <c r="F842" s="12">
        <v>14090</v>
      </c>
    </row>
    <row r="843" spans="1:6" ht="30" outlineLevel="5">
      <c r="A843" s="24" t="s">
        <v>372</v>
      </c>
      <c r="B843" s="5" t="s">
        <v>100</v>
      </c>
      <c r="C843" s="5" t="s">
        <v>851</v>
      </c>
      <c r="D843" s="5"/>
      <c r="E843" s="12">
        <f>E844</f>
        <v>72000</v>
      </c>
      <c r="F843" s="12">
        <f>F844</f>
        <v>9800</v>
      </c>
    </row>
    <row r="844" spans="1:6" ht="30" outlineLevel="6">
      <c r="A844" s="24" t="s">
        <v>69</v>
      </c>
      <c r="B844" s="5" t="s">
        <v>100</v>
      </c>
      <c r="C844" s="5" t="s">
        <v>851</v>
      </c>
      <c r="D844" s="5" t="s">
        <v>3</v>
      </c>
      <c r="E844" s="12">
        <f>E845</f>
        <v>72000</v>
      </c>
      <c r="F844" s="12">
        <f>F845</f>
        <v>9800</v>
      </c>
    </row>
    <row r="845" spans="1:6" ht="30" outlineLevel="7">
      <c r="A845" s="24" t="s">
        <v>70</v>
      </c>
      <c r="B845" s="5" t="s">
        <v>100</v>
      </c>
      <c r="C845" s="5" t="s">
        <v>851</v>
      </c>
      <c r="D845" s="5" t="s">
        <v>5</v>
      </c>
      <c r="E845" s="12">
        <v>72000</v>
      </c>
      <c r="F845" s="12">
        <v>9800</v>
      </c>
    </row>
    <row r="846" spans="1:6" ht="30" outlineLevel="5">
      <c r="A846" s="24" t="s">
        <v>373</v>
      </c>
      <c r="B846" s="5" t="s">
        <v>100</v>
      </c>
      <c r="C846" s="5" t="s">
        <v>852</v>
      </c>
      <c r="D846" s="5"/>
      <c r="E846" s="12">
        <f>E847</f>
        <v>82000</v>
      </c>
      <c r="F846" s="12">
        <f>F847</f>
        <v>27660</v>
      </c>
    </row>
    <row r="847" spans="1:6" ht="30" outlineLevel="6">
      <c r="A847" s="24" t="s">
        <v>69</v>
      </c>
      <c r="B847" s="5" t="s">
        <v>100</v>
      </c>
      <c r="C847" s="5" t="s">
        <v>852</v>
      </c>
      <c r="D847" s="5" t="s">
        <v>3</v>
      </c>
      <c r="E847" s="12">
        <f>E848</f>
        <v>82000</v>
      </c>
      <c r="F847" s="12">
        <f>F848</f>
        <v>27660</v>
      </c>
    </row>
    <row r="848" spans="1:6" ht="30" outlineLevel="7">
      <c r="A848" s="24" t="s">
        <v>70</v>
      </c>
      <c r="B848" s="5" t="s">
        <v>100</v>
      </c>
      <c r="C848" s="5" t="s">
        <v>852</v>
      </c>
      <c r="D848" s="5" t="s">
        <v>5</v>
      </c>
      <c r="E848" s="12">
        <v>82000</v>
      </c>
      <c r="F848" s="12">
        <v>27660</v>
      </c>
    </row>
    <row r="849" spans="1:6" ht="35.25" customHeight="1" outlineLevel="5">
      <c r="A849" s="24" t="s">
        <v>374</v>
      </c>
      <c r="B849" s="5" t="s">
        <v>100</v>
      </c>
      <c r="C849" s="5" t="s">
        <v>853</v>
      </c>
      <c r="D849" s="5"/>
      <c r="E849" s="12">
        <f>E850</f>
        <v>1362330</v>
      </c>
      <c r="F849" s="12">
        <f>F850</f>
        <v>1362330</v>
      </c>
    </row>
    <row r="850" spans="1:6" ht="30" outlineLevel="6">
      <c r="A850" s="24" t="s">
        <v>69</v>
      </c>
      <c r="B850" s="5" t="s">
        <v>100</v>
      </c>
      <c r="C850" s="5" t="s">
        <v>853</v>
      </c>
      <c r="D850" s="5" t="s">
        <v>3</v>
      </c>
      <c r="E850" s="12">
        <f>E851</f>
        <v>1362330</v>
      </c>
      <c r="F850" s="12">
        <f>F851</f>
        <v>1362330</v>
      </c>
    </row>
    <row r="851" spans="1:6" ht="30" outlineLevel="7">
      <c r="A851" s="24" t="s">
        <v>70</v>
      </c>
      <c r="B851" s="5" t="s">
        <v>100</v>
      </c>
      <c r="C851" s="5" t="s">
        <v>853</v>
      </c>
      <c r="D851" s="5" t="s">
        <v>5</v>
      </c>
      <c r="E851" s="12">
        <v>1362330</v>
      </c>
      <c r="F851" s="12">
        <v>1362330</v>
      </c>
    </row>
    <row r="852" spans="1:6" outlineLevel="4">
      <c r="A852" s="24" t="s">
        <v>375</v>
      </c>
      <c r="B852" s="5" t="s">
        <v>100</v>
      </c>
      <c r="C852" s="5" t="s">
        <v>854</v>
      </c>
      <c r="D852" s="5"/>
      <c r="E852" s="12">
        <f>E853+E860+E865</f>
        <v>16454853.299999999</v>
      </c>
      <c r="F852" s="12">
        <f>F853+F860+F865</f>
        <v>16273087.24</v>
      </c>
    </row>
    <row r="853" spans="1:6" outlineLevel="5">
      <c r="A853" s="24" t="s">
        <v>142</v>
      </c>
      <c r="B853" s="5" t="s">
        <v>100</v>
      </c>
      <c r="C853" s="5" t="s">
        <v>855</v>
      </c>
      <c r="D853" s="5"/>
      <c r="E853" s="12">
        <f>E854+E856+E858</f>
        <v>15889813.649999999</v>
      </c>
      <c r="F853" s="12">
        <f>F854+F856+F858</f>
        <v>15827319.57</v>
      </c>
    </row>
    <row r="854" spans="1:6" ht="45" outlineLevel="6">
      <c r="A854" s="24" t="s">
        <v>117</v>
      </c>
      <c r="B854" s="5" t="s">
        <v>100</v>
      </c>
      <c r="C854" s="5" t="s">
        <v>855</v>
      </c>
      <c r="D854" s="5" t="s">
        <v>0</v>
      </c>
      <c r="E854" s="12">
        <f>E855</f>
        <v>13576865</v>
      </c>
      <c r="F854" s="12">
        <f>F855</f>
        <v>13559779.09</v>
      </c>
    </row>
    <row r="855" spans="1:6" outlineLevel="7">
      <c r="A855" s="24" t="s">
        <v>122</v>
      </c>
      <c r="B855" s="5" t="s">
        <v>100</v>
      </c>
      <c r="C855" s="5" t="s">
        <v>855</v>
      </c>
      <c r="D855" s="5" t="s">
        <v>18</v>
      </c>
      <c r="E855" s="12">
        <v>13576865</v>
      </c>
      <c r="F855" s="12">
        <v>13559779.09</v>
      </c>
    </row>
    <row r="856" spans="1:6" ht="30" outlineLevel="6">
      <c r="A856" s="24" t="s">
        <v>69</v>
      </c>
      <c r="B856" s="5" t="s">
        <v>100</v>
      </c>
      <c r="C856" s="5" t="s">
        <v>855</v>
      </c>
      <c r="D856" s="5" t="s">
        <v>3</v>
      </c>
      <c r="E856" s="12">
        <f>E857</f>
        <v>2311850.79</v>
      </c>
      <c r="F856" s="12">
        <f>F857</f>
        <v>2266442.62</v>
      </c>
    </row>
    <row r="857" spans="1:6" ht="30" outlineLevel="7">
      <c r="A857" s="24" t="s">
        <v>70</v>
      </c>
      <c r="B857" s="5" t="s">
        <v>100</v>
      </c>
      <c r="C857" s="5" t="s">
        <v>855</v>
      </c>
      <c r="D857" s="5" t="s">
        <v>5</v>
      </c>
      <c r="E857" s="12">
        <v>2311850.79</v>
      </c>
      <c r="F857" s="12">
        <v>2266442.62</v>
      </c>
    </row>
    <row r="858" spans="1:6" outlineLevel="6">
      <c r="A858" s="24" t="s">
        <v>167</v>
      </c>
      <c r="B858" s="5" t="s">
        <v>100</v>
      </c>
      <c r="C858" s="5" t="s">
        <v>855</v>
      </c>
      <c r="D858" s="5" t="s">
        <v>7</v>
      </c>
      <c r="E858" s="12">
        <f>E859</f>
        <v>1097.8599999999999</v>
      </c>
      <c r="F858" s="12">
        <f>F859</f>
        <v>1097.8599999999999</v>
      </c>
    </row>
    <row r="859" spans="1:6" outlineLevel="7">
      <c r="A859" s="24" t="s">
        <v>152</v>
      </c>
      <c r="B859" s="5" t="s">
        <v>100</v>
      </c>
      <c r="C859" s="5" t="s">
        <v>855</v>
      </c>
      <c r="D859" s="5" t="s">
        <v>9</v>
      </c>
      <c r="E859" s="12">
        <v>1097.8599999999999</v>
      </c>
      <c r="F859" s="12">
        <v>1097.8599999999999</v>
      </c>
    </row>
    <row r="860" spans="1:6" ht="30" outlineLevel="5">
      <c r="A860" s="24" t="s">
        <v>376</v>
      </c>
      <c r="B860" s="5" t="s">
        <v>100</v>
      </c>
      <c r="C860" s="5" t="s">
        <v>856</v>
      </c>
      <c r="D860" s="5"/>
      <c r="E860" s="12">
        <f>E861+E863</f>
        <v>281922.98</v>
      </c>
      <c r="F860" s="12">
        <f>F861+F863</f>
        <v>162651</v>
      </c>
    </row>
    <row r="861" spans="1:6" ht="45" outlineLevel="6">
      <c r="A861" s="24" t="s">
        <v>117</v>
      </c>
      <c r="B861" s="5" t="s">
        <v>100</v>
      </c>
      <c r="C861" s="5" t="s">
        <v>856</v>
      </c>
      <c r="D861" s="6" t="s">
        <v>0</v>
      </c>
      <c r="E861" s="12">
        <f>E862</f>
        <v>9154</v>
      </c>
      <c r="F861" s="12">
        <f>F862</f>
        <v>9154</v>
      </c>
    </row>
    <row r="862" spans="1:6" outlineLevel="7">
      <c r="A862" s="24" t="s">
        <v>122</v>
      </c>
      <c r="B862" s="5" t="s">
        <v>100</v>
      </c>
      <c r="C862" s="5" t="s">
        <v>856</v>
      </c>
      <c r="D862" s="5" t="s">
        <v>18</v>
      </c>
      <c r="E862" s="12">
        <v>9154</v>
      </c>
      <c r="F862" s="12">
        <v>9154</v>
      </c>
    </row>
    <row r="863" spans="1:6" ht="30" outlineLevel="6">
      <c r="A863" s="24" t="s">
        <v>69</v>
      </c>
      <c r="B863" s="5" t="s">
        <v>100</v>
      </c>
      <c r="C863" s="5" t="s">
        <v>856</v>
      </c>
      <c r="D863" s="5" t="s">
        <v>3</v>
      </c>
      <c r="E863" s="12">
        <f>E864</f>
        <v>272768.98</v>
      </c>
      <c r="F863" s="12">
        <f>F864</f>
        <v>153497</v>
      </c>
    </row>
    <row r="864" spans="1:6" ht="30" outlineLevel="7">
      <c r="A864" s="24" t="s">
        <v>70</v>
      </c>
      <c r="B864" s="5" t="s">
        <v>100</v>
      </c>
      <c r="C864" s="5" t="s">
        <v>856</v>
      </c>
      <c r="D864" s="5" t="s">
        <v>5</v>
      </c>
      <c r="E864" s="12">
        <v>272768.98</v>
      </c>
      <c r="F864" s="12">
        <v>153497</v>
      </c>
    </row>
    <row r="865" spans="1:6" ht="45" outlineLevel="5">
      <c r="A865" s="24" t="s">
        <v>377</v>
      </c>
      <c r="B865" s="5" t="s">
        <v>100</v>
      </c>
      <c r="C865" s="5" t="s">
        <v>857</v>
      </c>
      <c r="D865" s="5"/>
      <c r="E865" s="12">
        <f>E866</f>
        <v>283116.67</v>
      </c>
      <c r="F865" s="12">
        <f>F866</f>
        <v>283116.67</v>
      </c>
    </row>
    <row r="866" spans="1:6" ht="30" outlineLevel="6">
      <c r="A866" s="24" t="s">
        <v>69</v>
      </c>
      <c r="B866" s="5" t="s">
        <v>100</v>
      </c>
      <c r="C866" s="5" t="s">
        <v>857</v>
      </c>
      <c r="D866" s="5" t="s">
        <v>3</v>
      </c>
      <c r="E866" s="12">
        <f>E867</f>
        <v>283116.67</v>
      </c>
      <c r="F866" s="12">
        <f>F867</f>
        <v>283116.67</v>
      </c>
    </row>
    <row r="867" spans="1:6" ht="30" outlineLevel="7">
      <c r="A867" s="24" t="s">
        <v>70</v>
      </c>
      <c r="B867" s="5" t="s">
        <v>100</v>
      </c>
      <c r="C867" s="5" t="s">
        <v>857</v>
      </c>
      <c r="D867" s="5" t="s">
        <v>5</v>
      </c>
      <c r="E867" s="12">
        <v>283116.67</v>
      </c>
      <c r="F867" s="12">
        <v>283116.67</v>
      </c>
    </row>
    <row r="868" spans="1:6" ht="30" outlineLevel="4">
      <c r="A868" s="24" t="s">
        <v>378</v>
      </c>
      <c r="B868" s="5" t="s">
        <v>100</v>
      </c>
      <c r="C868" s="5" t="s">
        <v>858</v>
      </c>
      <c r="D868" s="5"/>
      <c r="E868" s="12">
        <f>E869+E872</f>
        <v>1062116.8700000001</v>
      </c>
      <c r="F868" s="12">
        <f>F869+F872</f>
        <v>1062116.8700000001</v>
      </c>
    </row>
    <row r="869" spans="1:6" ht="30" outlineLevel="5">
      <c r="A869" s="24" t="s">
        <v>379</v>
      </c>
      <c r="B869" s="5" t="s">
        <v>100</v>
      </c>
      <c r="C869" s="5" t="s">
        <v>859</v>
      </c>
      <c r="D869" s="5"/>
      <c r="E869" s="12">
        <f>E870</f>
        <v>358406.87</v>
      </c>
      <c r="F869" s="12">
        <f>F870</f>
        <v>358406.87</v>
      </c>
    </row>
    <row r="870" spans="1:6" ht="30" outlineLevel="6">
      <c r="A870" s="24" t="s">
        <v>69</v>
      </c>
      <c r="B870" s="5" t="s">
        <v>100</v>
      </c>
      <c r="C870" s="5" t="s">
        <v>859</v>
      </c>
      <c r="D870" s="5" t="s">
        <v>3</v>
      </c>
      <c r="E870" s="12">
        <f>E871</f>
        <v>358406.87</v>
      </c>
      <c r="F870" s="12">
        <f>F871</f>
        <v>358406.87</v>
      </c>
    </row>
    <row r="871" spans="1:6" ht="30" outlineLevel="7">
      <c r="A871" s="24" t="s">
        <v>70</v>
      </c>
      <c r="B871" s="5" t="s">
        <v>100</v>
      </c>
      <c r="C871" s="5" t="s">
        <v>859</v>
      </c>
      <c r="D871" s="5" t="s">
        <v>5</v>
      </c>
      <c r="E871" s="12">
        <v>358406.87</v>
      </c>
      <c r="F871" s="12">
        <v>358406.87</v>
      </c>
    </row>
    <row r="872" spans="1:6" ht="30" outlineLevel="5">
      <c r="A872" s="24" t="s">
        <v>380</v>
      </c>
      <c r="B872" s="5" t="s">
        <v>100</v>
      </c>
      <c r="C872" s="5" t="s">
        <v>860</v>
      </c>
      <c r="D872" s="5"/>
      <c r="E872" s="12">
        <f>E873</f>
        <v>703710</v>
      </c>
      <c r="F872" s="12">
        <f>F873</f>
        <v>703710</v>
      </c>
    </row>
    <row r="873" spans="1:6" ht="30" outlineLevel="6">
      <c r="A873" s="24" t="s">
        <v>69</v>
      </c>
      <c r="B873" s="5" t="s">
        <v>100</v>
      </c>
      <c r="C873" s="5" t="s">
        <v>860</v>
      </c>
      <c r="D873" s="5" t="s">
        <v>3</v>
      </c>
      <c r="E873" s="12">
        <f>E874</f>
        <v>703710</v>
      </c>
      <c r="F873" s="12">
        <f>F874</f>
        <v>703710</v>
      </c>
    </row>
    <row r="874" spans="1:6" ht="30" outlineLevel="7">
      <c r="A874" s="24" t="s">
        <v>70</v>
      </c>
      <c r="B874" s="5" t="s">
        <v>100</v>
      </c>
      <c r="C874" s="5" t="s">
        <v>860</v>
      </c>
      <c r="D874" s="5" t="s">
        <v>5</v>
      </c>
      <c r="E874" s="12">
        <v>703710</v>
      </c>
      <c r="F874" s="12">
        <v>703710</v>
      </c>
    </row>
    <row r="875" spans="1:6" ht="30" outlineLevel="4">
      <c r="A875" s="24" t="s">
        <v>381</v>
      </c>
      <c r="B875" s="5" t="s">
        <v>100</v>
      </c>
      <c r="C875" s="5" t="s">
        <v>785</v>
      </c>
      <c r="D875" s="5"/>
      <c r="E875" s="12">
        <f t="shared" ref="E875:F877" si="84">E876</f>
        <v>957082</v>
      </c>
      <c r="F875" s="12">
        <f t="shared" si="84"/>
        <v>957074</v>
      </c>
    </row>
    <row r="876" spans="1:6" outlineLevel="5">
      <c r="A876" s="24" t="s">
        <v>382</v>
      </c>
      <c r="B876" s="5" t="s">
        <v>100</v>
      </c>
      <c r="C876" s="5" t="s">
        <v>786</v>
      </c>
      <c r="D876" s="5"/>
      <c r="E876" s="12">
        <f t="shared" si="84"/>
        <v>957082</v>
      </c>
      <c r="F876" s="12">
        <f t="shared" si="84"/>
        <v>957074</v>
      </c>
    </row>
    <row r="877" spans="1:6" ht="30" outlineLevel="6">
      <c r="A877" s="24" t="s">
        <v>69</v>
      </c>
      <c r="B877" s="5" t="s">
        <v>100</v>
      </c>
      <c r="C877" s="5" t="s">
        <v>786</v>
      </c>
      <c r="D877" s="5" t="s">
        <v>3</v>
      </c>
      <c r="E877" s="12">
        <f t="shared" si="84"/>
        <v>957082</v>
      </c>
      <c r="F877" s="12">
        <f t="shared" si="84"/>
        <v>957074</v>
      </c>
    </row>
    <row r="878" spans="1:6" ht="30" outlineLevel="7">
      <c r="A878" s="24" t="s">
        <v>288</v>
      </c>
      <c r="B878" s="5" t="s">
        <v>100</v>
      </c>
      <c r="C878" s="5" t="s">
        <v>786</v>
      </c>
      <c r="D878" s="5" t="s">
        <v>5</v>
      </c>
      <c r="E878" s="12">
        <v>957082</v>
      </c>
      <c r="F878" s="12">
        <v>957074</v>
      </c>
    </row>
    <row r="879" spans="1:6" ht="30" outlineLevel="4">
      <c r="A879" s="24" t="s">
        <v>383</v>
      </c>
      <c r="B879" s="5" t="s">
        <v>100</v>
      </c>
      <c r="C879" s="5" t="s">
        <v>787</v>
      </c>
      <c r="D879" s="5"/>
      <c r="E879" s="12">
        <f t="shared" ref="E879:F881" si="85">E880</f>
        <v>1847072.29</v>
      </c>
      <c r="F879" s="12">
        <f t="shared" si="85"/>
        <v>1847071.54</v>
      </c>
    </row>
    <row r="880" spans="1:6" outlineLevel="5">
      <c r="A880" s="24" t="s">
        <v>384</v>
      </c>
      <c r="B880" s="5" t="s">
        <v>100</v>
      </c>
      <c r="C880" s="5" t="s">
        <v>788</v>
      </c>
      <c r="D880" s="5"/>
      <c r="E880" s="12">
        <f t="shared" si="85"/>
        <v>1847072.29</v>
      </c>
      <c r="F880" s="12">
        <f t="shared" si="85"/>
        <v>1847071.54</v>
      </c>
    </row>
    <row r="881" spans="1:6" ht="30" outlineLevel="6">
      <c r="A881" s="24" t="s">
        <v>69</v>
      </c>
      <c r="B881" s="5" t="s">
        <v>100</v>
      </c>
      <c r="C881" s="5" t="s">
        <v>788</v>
      </c>
      <c r="D881" s="5" t="s">
        <v>3</v>
      </c>
      <c r="E881" s="12">
        <f t="shared" si="85"/>
        <v>1847072.29</v>
      </c>
      <c r="F881" s="12">
        <f t="shared" si="85"/>
        <v>1847071.54</v>
      </c>
    </row>
    <row r="882" spans="1:6" ht="30" outlineLevel="7">
      <c r="A882" s="24" t="s">
        <v>70</v>
      </c>
      <c r="B882" s="5" t="s">
        <v>100</v>
      </c>
      <c r="C882" s="5" t="s">
        <v>788</v>
      </c>
      <c r="D882" s="5" t="s">
        <v>5</v>
      </c>
      <c r="E882" s="12">
        <v>1847072.29</v>
      </c>
      <c r="F882" s="12">
        <v>1847071.54</v>
      </c>
    </row>
    <row r="883" spans="1:6" ht="30" outlineLevel="4">
      <c r="A883" s="24" t="s">
        <v>385</v>
      </c>
      <c r="B883" s="5" t="s">
        <v>100</v>
      </c>
      <c r="C883" s="5" t="s">
        <v>789</v>
      </c>
      <c r="D883" s="5"/>
      <c r="E883" s="12">
        <f t="shared" ref="E883:F885" si="86">E884</f>
        <v>333000</v>
      </c>
      <c r="F883" s="12">
        <f t="shared" si="86"/>
        <v>331010.12</v>
      </c>
    </row>
    <row r="884" spans="1:6" ht="30" outlineLevel="5">
      <c r="A884" s="24" t="s">
        <v>386</v>
      </c>
      <c r="B884" s="5" t="s">
        <v>100</v>
      </c>
      <c r="C884" s="5" t="s">
        <v>790</v>
      </c>
      <c r="D884" s="5"/>
      <c r="E884" s="12">
        <f t="shared" si="86"/>
        <v>333000</v>
      </c>
      <c r="F884" s="12">
        <f t="shared" si="86"/>
        <v>331010.12</v>
      </c>
    </row>
    <row r="885" spans="1:6" ht="30" outlineLevel="6">
      <c r="A885" s="24" t="s">
        <v>69</v>
      </c>
      <c r="B885" s="5" t="s">
        <v>100</v>
      </c>
      <c r="C885" s="5" t="s">
        <v>790</v>
      </c>
      <c r="D885" s="5" t="s">
        <v>3</v>
      </c>
      <c r="E885" s="12">
        <f t="shared" si="86"/>
        <v>333000</v>
      </c>
      <c r="F885" s="12">
        <f t="shared" si="86"/>
        <v>331010.12</v>
      </c>
    </row>
    <row r="886" spans="1:6" ht="30" outlineLevel="7">
      <c r="A886" s="24" t="s">
        <v>70</v>
      </c>
      <c r="B886" s="5" t="s">
        <v>100</v>
      </c>
      <c r="C886" s="5" t="s">
        <v>790</v>
      </c>
      <c r="D886" s="5" t="s">
        <v>5</v>
      </c>
      <c r="E886" s="12">
        <v>333000</v>
      </c>
      <c r="F886" s="12">
        <v>331010.12</v>
      </c>
    </row>
    <row r="887" spans="1:6" outlineLevel="4">
      <c r="A887" s="24" t="s">
        <v>387</v>
      </c>
      <c r="B887" s="5" t="s">
        <v>100</v>
      </c>
      <c r="C887" s="5" t="s">
        <v>861</v>
      </c>
      <c r="D887" s="5"/>
      <c r="E887" s="12">
        <f>E888+E891+E894</f>
        <v>1157100</v>
      </c>
      <c r="F887" s="12">
        <f>F888+F891+F894</f>
        <v>1157100</v>
      </c>
    </row>
    <row r="888" spans="1:6" outlineLevel="5">
      <c r="A888" s="24" t="s">
        <v>388</v>
      </c>
      <c r="B888" s="5" t="s">
        <v>100</v>
      </c>
      <c r="C888" s="5" t="s">
        <v>862</v>
      </c>
      <c r="D888" s="5"/>
      <c r="E888" s="12">
        <f>E889</f>
        <v>1000000</v>
      </c>
      <c r="F888" s="12">
        <f>F889</f>
        <v>1000000</v>
      </c>
    </row>
    <row r="889" spans="1:6" ht="30" outlineLevel="6">
      <c r="A889" s="24" t="s">
        <v>69</v>
      </c>
      <c r="B889" s="5" t="s">
        <v>100</v>
      </c>
      <c r="C889" s="5" t="s">
        <v>862</v>
      </c>
      <c r="D889" s="5" t="s">
        <v>3</v>
      </c>
      <c r="E889" s="12">
        <f>E890</f>
        <v>1000000</v>
      </c>
      <c r="F889" s="12">
        <f>F890</f>
        <v>1000000</v>
      </c>
    </row>
    <row r="890" spans="1:6" ht="30" outlineLevel="7">
      <c r="A890" s="24" t="s">
        <v>70</v>
      </c>
      <c r="B890" s="5" t="s">
        <v>100</v>
      </c>
      <c r="C890" s="5" t="s">
        <v>862</v>
      </c>
      <c r="D890" s="5" t="s">
        <v>5</v>
      </c>
      <c r="E890" s="12">
        <v>1000000</v>
      </c>
      <c r="F890" s="12">
        <v>1000000</v>
      </c>
    </row>
    <row r="891" spans="1:6" ht="30" outlineLevel="5">
      <c r="A891" s="24" t="s">
        <v>389</v>
      </c>
      <c r="B891" s="5" t="s">
        <v>100</v>
      </c>
      <c r="C891" s="5" t="s">
        <v>863</v>
      </c>
      <c r="D891" s="5"/>
      <c r="E891" s="12">
        <f>E892</f>
        <v>105000</v>
      </c>
      <c r="F891" s="12">
        <f>F892</f>
        <v>105000</v>
      </c>
    </row>
    <row r="892" spans="1:6" ht="30" outlineLevel="6">
      <c r="A892" s="24" t="s">
        <v>69</v>
      </c>
      <c r="B892" s="5" t="s">
        <v>100</v>
      </c>
      <c r="C892" s="5" t="s">
        <v>863</v>
      </c>
      <c r="D892" s="5" t="s">
        <v>3</v>
      </c>
      <c r="E892" s="12">
        <f>E893</f>
        <v>105000</v>
      </c>
      <c r="F892" s="12">
        <f>F893</f>
        <v>105000</v>
      </c>
    </row>
    <row r="893" spans="1:6" ht="30" outlineLevel="7">
      <c r="A893" s="24" t="s">
        <v>70</v>
      </c>
      <c r="B893" s="5" t="s">
        <v>100</v>
      </c>
      <c r="C893" s="5" t="s">
        <v>863</v>
      </c>
      <c r="D893" s="5" t="s">
        <v>5</v>
      </c>
      <c r="E893" s="12">
        <v>105000</v>
      </c>
      <c r="F893" s="12">
        <v>105000</v>
      </c>
    </row>
    <row r="894" spans="1:6" ht="30" outlineLevel="5">
      <c r="A894" s="24" t="s">
        <v>390</v>
      </c>
      <c r="B894" s="5" t="s">
        <v>100</v>
      </c>
      <c r="C894" s="5" t="s">
        <v>864</v>
      </c>
      <c r="D894" s="5"/>
      <c r="E894" s="12">
        <f>E895</f>
        <v>52100</v>
      </c>
      <c r="F894" s="12">
        <f>F895</f>
        <v>52100</v>
      </c>
    </row>
    <row r="895" spans="1:6" outlineLevel="6">
      <c r="A895" s="24" t="s">
        <v>235</v>
      </c>
      <c r="B895" s="5" t="s">
        <v>100</v>
      </c>
      <c r="C895" s="5" t="s">
        <v>864</v>
      </c>
      <c r="D895" s="5" t="s">
        <v>15</v>
      </c>
      <c r="E895" s="12">
        <f>E896</f>
        <v>52100</v>
      </c>
      <c r="F895" s="12">
        <f>F896</f>
        <v>52100</v>
      </c>
    </row>
    <row r="896" spans="1:6" outlineLevel="7">
      <c r="A896" s="24" t="s">
        <v>391</v>
      </c>
      <c r="B896" s="5" t="s">
        <v>100</v>
      </c>
      <c r="C896" s="5" t="s">
        <v>864</v>
      </c>
      <c r="D896" s="5" t="s">
        <v>49</v>
      </c>
      <c r="E896" s="12">
        <v>52100</v>
      </c>
      <c r="F896" s="12">
        <v>52100</v>
      </c>
    </row>
    <row r="897" spans="1:6" ht="45" outlineLevel="2">
      <c r="A897" s="24" t="s">
        <v>392</v>
      </c>
      <c r="B897" s="5" t="s">
        <v>100</v>
      </c>
      <c r="C897" s="5" t="s">
        <v>778</v>
      </c>
      <c r="D897" s="5"/>
      <c r="E897" s="12">
        <f t="shared" ref="E897:F901" si="87">E898</f>
        <v>78000</v>
      </c>
      <c r="F897" s="12">
        <f t="shared" si="87"/>
        <v>78000</v>
      </c>
    </row>
    <row r="898" spans="1:6" ht="30" outlineLevel="3">
      <c r="A898" s="24" t="s">
        <v>393</v>
      </c>
      <c r="B898" s="5" t="s">
        <v>100</v>
      </c>
      <c r="C898" s="5" t="s">
        <v>809</v>
      </c>
      <c r="D898" s="5"/>
      <c r="E898" s="12">
        <f t="shared" si="87"/>
        <v>78000</v>
      </c>
      <c r="F898" s="12">
        <f t="shared" si="87"/>
        <v>78000</v>
      </c>
    </row>
    <row r="899" spans="1:6" ht="30" outlineLevel="4">
      <c r="A899" s="24" t="s">
        <v>394</v>
      </c>
      <c r="B899" s="5" t="s">
        <v>100</v>
      </c>
      <c r="C899" s="5" t="s">
        <v>810</v>
      </c>
      <c r="D899" s="5"/>
      <c r="E899" s="12">
        <f t="shared" si="87"/>
        <v>78000</v>
      </c>
      <c r="F899" s="12">
        <f t="shared" si="87"/>
        <v>78000</v>
      </c>
    </row>
    <row r="900" spans="1:6" outlineLevel="5">
      <c r="A900" s="24" t="s">
        <v>395</v>
      </c>
      <c r="B900" s="5" t="s">
        <v>100</v>
      </c>
      <c r="C900" s="5" t="s">
        <v>865</v>
      </c>
      <c r="D900" s="5"/>
      <c r="E900" s="12">
        <f t="shared" si="87"/>
        <v>78000</v>
      </c>
      <c r="F900" s="12">
        <f t="shared" si="87"/>
        <v>78000</v>
      </c>
    </row>
    <row r="901" spans="1:6" ht="30" outlineLevel="6">
      <c r="A901" s="24" t="s">
        <v>69</v>
      </c>
      <c r="B901" s="5" t="s">
        <v>100</v>
      </c>
      <c r="C901" s="5" t="s">
        <v>865</v>
      </c>
      <c r="D901" s="5" t="s">
        <v>3</v>
      </c>
      <c r="E901" s="12">
        <f t="shared" si="87"/>
        <v>78000</v>
      </c>
      <c r="F901" s="12">
        <f t="shared" si="87"/>
        <v>78000</v>
      </c>
    </row>
    <row r="902" spans="1:6" ht="30" outlineLevel="7">
      <c r="A902" s="24" t="s">
        <v>70</v>
      </c>
      <c r="B902" s="5" t="s">
        <v>100</v>
      </c>
      <c r="C902" s="5" t="s">
        <v>865</v>
      </c>
      <c r="D902" s="5" t="s">
        <v>5</v>
      </c>
      <c r="E902" s="12">
        <v>78000</v>
      </c>
      <c r="F902" s="12">
        <v>78000</v>
      </c>
    </row>
    <row r="903" spans="1:6" outlineLevel="1">
      <c r="A903" s="40" t="s">
        <v>396</v>
      </c>
      <c r="B903" s="36" t="s">
        <v>101</v>
      </c>
      <c r="C903" s="36"/>
      <c r="D903" s="36"/>
      <c r="E903" s="41">
        <f>E904+E920+E926+E935+E931</f>
        <v>9681652.5899999999</v>
      </c>
      <c r="F903" s="41">
        <f>F904+F920+F926+F935+F931</f>
        <v>8812396.879999999</v>
      </c>
    </row>
    <row r="904" spans="1:6" outlineLevel="2">
      <c r="A904" s="24" t="s">
        <v>179</v>
      </c>
      <c r="B904" s="5" t="s">
        <v>101</v>
      </c>
      <c r="C904" s="5" t="s">
        <v>587</v>
      </c>
      <c r="D904" s="5"/>
      <c r="E904" s="12">
        <f>E905+E909</f>
        <v>7477946.5899999999</v>
      </c>
      <c r="F904" s="12">
        <f>F905+F909</f>
        <v>7423166.9900000002</v>
      </c>
    </row>
    <row r="905" spans="1:6" ht="30" outlineLevel="4">
      <c r="A905" s="24" t="s">
        <v>381</v>
      </c>
      <c r="B905" s="5" t="s">
        <v>101</v>
      </c>
      <c r="C905" s="5" t="s">
        <v>785</v>
      </c>
      <c r="D905" s="5"/>
      <c r="E905" s="12">
        <f t="shared" ref="E905:F907" si="88">E906</f>
        <v>120199</v>
      </c>
      <c r="F905" s="12">
        <f t="shared" si="88"/>
        <v>120199</v>
      </c>
    </row>
    <row r="906" spans="1:6" outlineLevel="5">
      <c r="A906" s="18" t="s">
        <v>382</v>
      </c>
      <c r="B906" s="5" t="s">
        <v>101</v>
      </c>
      <c r="C906" s="5" t="s">
        <v>786</v>
      </c>
      <c r="D906" s="5"/>
      <c r="E906" s="12">
        <f t="shared" si="88"/>
        <v>120199</v>
      </c>
      <c r="F906" s="12">
        <f t="shared" si="88"/>
        <v>120199</v>
      </c>
    </row>
    <row r="907" spans="1:6" ht="30" outlineLevel="6">
      <c r="A907" s="24" t="s">
        <v>69</v>
      </c>
      <c r="B907" s="5" t="s">
        <v>101</v>
      </c>
      <c r="C907" s="5" t="s">
        <v>786</v>
      </c>
      <c r="D907" s="5" t="s">
        <v>3</v>
      </c>
      <c r="E907" s="12">
        <f t="shared" si="88"/>
        <v>120199</v>
      </c>
      <c r="F907" s="12">
        <f t="shared" si="88"/>
        <v>120199</v>
      </c>
    </row>
    <row r="908" spans="1:6" ht="30" outlineLevel="7">
      <c r="A908" s="24" t="s">
        <v>70</v>
      </c>
      <c r="B908" s="5" t="s">
        <v>101</v>
      </c>
      <c r="C908" s="5" t="s">
        <v>786</v>
      </c>
      <c r="D908" s="5" t="s">
        <v>5</v>
      </c>
      <c r="E908" s="12">
        <v>120199</v>
      </c>
      <c r="F908" s="12">
        <v>120199</v>
      </c>
    </row>
    <row r="909" spans="1:6" outlineLevel="4">
      <c r="A909" s="24" t="s">
        <v>397</v>
      </c>
      <c r="B909" s="5" t="s">
        <v>101</v>
      </c>
      <c r="C909" s="5" t="s">
        <v>866</v>
      </c>
      <c r="D909" s="5"/>
      <c r="E909" s="12">
        <f>E910+E917</f>
        <v>7357747.5899999999</v>
      </c>
      <c r="F909" s="12">
        <f>F910+F917</f>
        <v>7302967.9900000002</v>
      </c>
    </row>
    <row r="910" spans="1:6" outlineLevel="5">
      <c r="A910" s="24" t="s">
        <v>398</v>
      </c>
      <c r="B910" s="5" t="s">
        <v>101</v>
      </c>
      <c r="C910" s="5" t="s">
        <v>867</v>
      </c>
      <c r="D910" s="5"/>
      <c r="E910" s="12">
        <f>E911+E913+E915</f>
        <v>7341455.5899999999</v>
      </c>
      <c r="F910" s="12">
        <f>F911+F913+F915</f>
        <v>7286967.9900000002</v>
      </c>
    </row>
    <row r="911" spans="1:6" ht="45" outlineLevel="6">
      <c r="A911" s="24" t="s">
        <v>117</v>
      </c>
      <c r="B911" s="5" t="s">
        <v>101</v>
      </c>
      <c r="C911" s="5" t="s">
        <v>867</v>
      </c>
      <c r="D911" s="5" t="s">
        <v>0</v>
      </c>
      <c r="E911" s="12">
        <f>E912</f>
        <v>5975438.8600000003</v>
      </c>
      <c r="F911" s="12">
        <f>F912</f>
        <v>5963660.5499999998</v>
      </c>
    </row>
    <row r="912" spans="1:6" outlineLevel="7">
      <c r="A912" s="24" t="s">
        <v>122</v>
      </c>
      <c r="B912" s="5" t="s">
        <v>101</v>
      </c>
      <c r="C912" s="5" t="s">
        <v>867</v>
      </c>
      <c r="D912" s="5" t="s">
        <v>18</v>
      </c>
      <c r="E912" s="12">
        <v>5975438.8600000003</v>
      </c>
      <c r="F912" s="12">
        <v>5963660.5499999998</v>
      </c>
    </row>
    <row r="913" spans="1:6" ht="30" outlineLevel="6">
      <c r="A913" s="24" t="s">
        <v>69</v>
      </c>
      <c r="B913" s="5" t="s">
        <v>101</v>
      </c>
      <c r="C913" s="5" t="s">
        <v>867</v>
      </c>
      <c r="D913" s="5" t="s">
        <v>3</v>
      </c>
      <c r="E913" s="12">
        <f>E914</f>
        <v>1364644.73</v>
      </c>
      <c r="F913" s="12">
        <f>F914</f>
        <v>1321935.44</v>
      </c>
    </row>
    <row r="914" spans="1:6" ht="30" outlineLevel="7">
      <c r="A914" s="24" t="s">
        <v>70</v>
      </c>
      <c r="B914" s="5" t="s">
        <v>101</v>
      </c>
      <c r="C914" s="5" t="s">
        <v>867</v>
      </c>
      <c r="D914" s="5" t="s">
        <v>5</v>
      </c>
      <c r="E914" s="12">
        <v>1364644.73</v>
      </c>
      <c r="F914" s="12">
        <v>1321935.44</v>
      </c>
    </row>
    <row r="915" spans="1:6" outlineLevel="6">
      <c r="A915" s="24" t="s">
        <v>151</v>
      </c>
      <c r="B915" s="5" t="s">
        <v>101</v>
      </c>
      <c r="C915" s="5" t="s">
        <v>867</v>
      </c>
      <c r="D915" s="5" t="s">
        <v>7</v>
      </c>
      <c r="E915" s="12">
        <f>E916</f>
        <v>1372</v>
      </c>
      <c r="F915" s="12">
        <f>F916</f>
        <v>1372</v>
      </c>
    </row>
    <row r="916" spans="1:6" outlineLevel="7">
      <c r="A916" s="24" t="s">
        <v>152</v>
      </c>
      <c r="B916" s="5" t="s">
        <v>101</v>
      </c>
      <c r="C916" s="5" t="s">
        <v>867</v>
      </c>
      <c r="D916" s="5" t="s">
        <v>9</v>
      </c>
      <c r="E916" s="12">
        <v>1372</v>
      </c>
      <c r="F916" s="12">
        <v>1372</v>
      </c>
    </row>
    <row r="917" spans="1:6" ht="30" outlineLevel="5">
      <c r="A917" s="24" t="s">
        <v>399</v>
      </c>
      <c r="B917" s="5" t="s">
        <v>101</v>
      </c>
      <c r="C917" s="5" t="s">
        <v>868</v>
      </c>
      <c r="D917" s="5"/>
      <c r="E917" s="12">
        <f>E918</f>
        <v>16292</v>
      </c>
      <c r="F917" s="12">
        <f>F918</f>
        <v>16000</v>
      </c>
    </row>
    <row r="918" spans="1:6" ht="30" outlineLevel="6">
      <c r="A918" s="24" t="s">
        <v>69</v>
      </c>
      <c r="B918" s="5" t="s">
        <v>101</v>
      </c>
      <c r="C918" s="5" t="s">
        <v>868</v>
      </c>
      <c r="D918" s="5" t="s">
        <v>3</v>
      </c>
      <c r="E918" s="12">
        <f>E919</f>
        <v>16292</v>
      </c>
      <c r="F918" s="12">
        <f>F919</f>
        <v>16000</v>
      </c>
    </row>
    <row r="919" spans="1:6" ht="30" outlineLevel="7">
      <c r="A919" s="24" t="s">
        <v>70</v>
      </c>
      <c r="B919" s="5" t="s">
        <v>101</v>
      </c>
      <c r="C919" s="5" t="s">
        <v>868</v>
      </c>
      <c r="D919" s="5" t="s">
        <v>5</v>
      </c>
      <c r="E919" s="12">
        <v>16292</v>
      </c>
      <c r="F919" s="12">
        <v>16000</v>
      </c>
    </row>
    <row r="920" spans="1:6" ht="45" outlineLevel="2">
      <c r="A920" s="24" t="s">
        <v>392</v>
      </c>
      <c r="B920" s="5" t="s">
        <v>101</v>
      </c>
      <c r="C920" s="5" t="s">
        <v>778</v>
      </c>
      <c r="D920" s="5"/>
      <c r="E920" s="12">
        <f t="shared" ref="E920:F924" si="89">E921</f>
        <v>22000</v>
      </c>
      <c r="F920" s="12">
        <f t="shared" si="89"/>
        <v>21978</v>
      </c>
    </row>
    <row r="921" spans="1:6" ht="30" outlineLevel="3">
      <c r="A921" s="24" t="s">
        <v>393</v>
      </c>
      <c r="B921" s="5" t="s">
        <v>101</v>
      </c>
      <c r="C921" s="5" t="s">
        <v>809</v>
      </c>
      <c r="D921" s="5"/>
      <c r="E921" s="12">
        <f t="shared" si="89"/>
        <v>22000</v>
      </c>
      <c r="F921" s="12">
        <f t="shared" si="89"/>
        <v>21978</v>
      </c>
    </row>
    <row r="922" spans="1:6" ht="30" outlineLevel="4">
      <c r="A922" s="24" t="s">
        <v>394</v>
      </c>
      <c r="B922" s="5" t="s">
        <v>101</v>
      </c>
      <c r="C922" s="5" t="s">
        <v>810</v>
      </c>
      <c r="D922" s="5"/>
      <c r="E922" s="12">
        <f t="shared" si="89"/>
        <v>22000</v>
      </c>
      <c r="F922" s="12">
        <f t="shared" si="89"/>
        <v>21978</v>
      </c>
    </row>
    <row r="923" spans="1:6" outlineLevel="5">
      <c r="A923" s="24" t="s">
        <v>395</v>
      </c>
      <c r="B923" s="5" t="s">
        <v>101</v>
      </c>
      <c r="C923" s="5" t="s">
        <v>865</v>
      </c>
      <c r="D923" s="5"/>
      <c r="E923" s="12">
        <f t="shared" si="89"/>
        <v>22000</v>
      </c>
      <c r="F923" s="12">
        <f t="shared" si="89"/>
        <v>21978</v>
      </c>
    </row>
    <row r="924" spans="1:6" ht="30" outlineLevel="6">
      <c r="A924" s="24" t="s">
        <v>69</v>
      </c>
      <c r="B924" s="5" t="s">
        <v>101</v>
      </c>
      <c r="C924" s="5" t="s">
        <v>865</v>
      </c>
      <c r="D924" s="5" t="s">
        <v>3</v>
      </c>
      <c r="E924" s="12">
        <f t="shared" si="89"/>
        <v>22000</v>
      </c>
      <c r="F924" s="12">
        <f t="shared" si="89"/>
        <v>21978</v>
      </c>
    </row>
    <row r="925" spans="1:6" ht="30" outlineLevel="7">
      <c r="A925" s="24" t="s">
        <v>70</v>
      </c>
      <c r="B925" s="5" t="s">
        <v>101</v>
      </c>
      <c r="C925" s="5" t="s">
        <v>865</v>
      </c>
      <c r="D925" s="5" t="s">
        <v>5</v>
      </c>
      <c r="E925" s="12">
        <v>22000</v>
      </c>
      <c r="F925" s="12">
        <v>21978</v>
      </c>
    </row>
    <row r="926" spans="1:6" ht="48.75" customHeight="1" outlineLevel="2">
      <c r="A926" s="24" t="s">
        <v>115</v>
      </c>
      <c r="B926" s="5" t="s">
        <v>101</v>
      </c>
      <c r="C926" s="5" t="s">
        <v>561</v>
      </c>
      <c r="D926" s="5"/>
      <c r="E926" s="12">
        <f t="shared" ref="E926:F929" si="90">E927</f>
        <v>1992244</v>
      </c>
      <c r="F926" s="12">
        <f t="shared" si="90"/>
        <v>1275393.52</v>
      </c>
    </row>
    <row r="927" spans="1:6" ht="30" outlineLevel="4">
      <c r="A927" s="24" t="s">
        <v>400</v>
      </c>
      <c r="B927" s="5" t="s">
        <v>101</v>
      </c>
      <c r="C927" s="5" t="s">
        <v>869</v>
      </c>
      <c r="D927" s="5"/>
      <c r="E927" s="12">
        <f t="shared" si="90"/>
        <v>1992244</v>
      </c>
      <c r="F927" s="12">
        <f t="shared" si="90"/>
        <v>1275393.52</v>
      </c>
    </row>
    <row r="928" spans="1:6" outlineLevel="5">
      <c r="A928" s="24" t="s">
        <v>401</v>
      </c>
      <c r="B928" s="5" t="s">
        <v>101</v>
      </c>
      <c r="C928" s="5" t="s">
        <v>870</v>
      </c>
      <c r="D928" s="5"/>
      <c r="E928" s="12">
        <f t="shared" si="90"/>
        <v>1992244</v>
      </c>
      <c r="F928" s="12">
        <f t="shared" si="90"/>
        <v>1275393.52</v>
      </c>
    </row>
    <row r="929" spans="1:6" ht="45" outlineLevel="6">
      <c r="A929" s="24" t="s">
        <v>117</v>
      </c>
      <c r="B929" s="5" t="s">
        <v>101</v>
      </c>
      <c r="C929" s="5" t="s">
        <v>870</v>
      </c>
      <c r="D929" s="5" t="s">
        <v>0</v>
      </c>
      <c r="E929" s="12">
        <f t="shared" si="90"/>
        <v>1992244</v>
      </c>
      <c r="F929" s="12">
        <f t="shared" si="90"/>
        <v>1275393.52</v>
      </c>
    </row>
    <row r="930" spans="1:6" outlineLevel="7">
      <c r="A930" s="24" t="s">
        <v>118</v>
      </c>
      <c r="B930" s="5" t="s">
        <v>101</v>
      </c>
      <c r="C930" s="5" t="s">
        <v>870</v>
      </c>
      <c r="D930" s="5" t="s">
        <v>1</v>
      </c>
      <c r="E930" s="12">
        <v>1992244</v>
      </c>
      <c r="F930" s="12">
        <v>1275393.52</v>
      </c>
    </row>
    <row r="931" spans="1:6" outlineLevel="7">
      <c r="A931" s="32" t="s">
        <v>162</v>
      </c>
      <c r="B931" s="5" t="s">
        <v>101</v>
      </c>
      <c r="C931" s="31" t="s">
        <v>556</v>
      </c>
      <c r="D931" s="31" t="s">
        <v>555</v>
      </c>
      <c r="E931" s="12">
        <f t="shared" ref="E931:F933" si="91">E932</f>
        <v>46900</v>
      </c>
      <c r="F931" s="12">
        <f t="shared" si="91"/>
        <v>46900</v>
      </c>
    </row>
    <row r="932" spans="1:6" ht="30" outlineLevel="7">
      <c r="A932" s="32" t="s">
        <v>554</v>
      </c>
      <c r="B932" s="5" t="s">
        <v>101</v>
      </c>
      <c r="C932" s="31" t="s">
        <v>557</v>
      </c>
      <c r="D932" s="31" t="s">
        <v>555</v>
      </c>
      <c r="E932" s="12">
        <f t="shared" si="91"/>
        <v>46900</v>
      </c>
      <c r="F932" s="12">
        <f t="shared" si="91"/>
        <v>46900</v>
      </c>
    </row>
    <row r="933" spans="1:6" outlineLevel="7">
      <c r="A933" s="33" t="s">
        <v>167</v>
      </c>
      <c r="B933" s="5" t="s">
        <v>101</v>
      </c>
      <c r="C933" s="31" t="s">
        <v>557</v>
      </c>
      <c r="D933" s="31">
        <v>800</v>
      </c>
      <c r="E933" s="12">
        <f t="shared" si="91"/>
        <v>46900</v>
      </c>
      <c r="F933" s="12">
        <f t="shared" si="91"/>
        <v>46900</v>
      </c>
    </row>
    <row r="934" spans="1:6" outlineLevel="7">
      <c r="A934" s="32" t="s">
        <v>152</v>
      </c>
      <c r="B934" s="5" t="s">
        <v>101</v>
      </c>
      <c r="C934" s="31" t="s">
        <v>557</v>
      </c>
      <c r="D934" s="31" t="s">
        <v>9</v>
      </c>
      <c r="E934" s="12">
        <v>46900</v>
      </c>
      <c r="F934" s="12">
        <v>46900</v>
      </c>
    </row>
    <row r="935" spans="1:6" ht="30" outlineLevel="2">
      <c r="A935" s="24" t="s">
        <v>201</v>
      </c>
      <c r="B935" s="5" t="s">
        <v>101</v>
      </c>
      <c r="C935" s="5" t="s">
        <v>609</v>
      </c>
      <c r="D935" s="5"/>
      <c r="E935" s="12">
        <f>E936+E940</f>
        <v>142562</v>
      </c>
      <c r="F935" s="12">
        <f>F936+F940</f>
        <v>44958.37</v>
      </c>
    </row>
    <row r="936" spans="1:6" ht="75" outlineLevel="4">
      <c r="A936" s="24" t="s">
        <v>202</v>
      </c>
      <c r="B936" s="5" t="s">
        <v>101</v>
      </c>
      <c r="C936" s="5" t="s">
        <v>610</v>
      </c>
      <c r="D936" s="5"/>
      <c r="E936" s="12">
        <f t="shared" ref="E936:F938" si="92">E937</f>
        <v>97184</v>
      </c>
      <c r="F936" s="12">
        <f t="shared" si="92"/>
        <v>44958.37</v>
      </c>
    </row>
    <row r="937" spans="1:6" ht="35.25" customHeight="1" outlineLevel="5">
      <c r="A937" s="24" t="s">
        <v>203</v>
      </c>
      <c r="B937" s="5" t="s">
        <v>101</v>
      </c>
      <c r="C937" s="5" t="s">
        <v>611</v>
      </c>
      <c r="D937" s="5"/>
      <c r="E937" s="12">
        <f t="shared" si="92"/>
        <v>97184</v>
      </c>
      <c r="F937" s="12">
        <f t="shared" si="92"/>
        <v>44958.37</v>
      </c>
    </row>
    <row r="938" spans="1:6" ht="45" outlineLevel="6">
      <c r="A938" s="24" t="s">
        <v>117</v>
      </c>
      <c r="B938" s="5" t="s">
        <v>101</v>
      </c>
      <c r="C938" s="5" t="s">
        <v>611</v>
      </c>
      <c r="D938" s="5" t="s">
        <v>0</v>
      </c>
      <c r="E938" s="12">
        <f t="shared" si="92"/>
        <v>97184</v>
      </c>
      <c r="F938" s="12">
        <f t="shared" si="92"/>
        <v>44958.37</v>
      </c>
    </row>
    <row r="939" spans="1:6" outlineLevel="7">
      <c r="A939" s="24" t="s">
        <v>118</v>
      </c>
      <c r="B939" s="5" t="s">
        <v>101</v>
      </c>
      <c r="C939" s="5" t="s">
        <v>611</v>
      </c>
      <c r="D939" s="5" t="s">
        <v>1</v>
      </c>
      <c r="E939" s="12">
        <v>97184</v>
      </c>
      <c r="F939" s="12">
        <v>44958.37</v>
      </c>
    </row>
    <row r="940" spans="1:6" outlineLevel="4">
      <c r="A940" s="24" t="s">
        <v>206</v>
      </c>
      <c r="B940" s="5" t="s">
        <v>101</v>
      </c>
      <c r="C940" s="5" t="s">
        <v>614</v>
      </c>
      <c r="D940" s="5"/>
      <c r="E940" s="12">
        <f>E941+E944</f>
        <v>45378</v>
      </c>
      <c r="F940" s="12">
        <f>F941+F944</f>
        <v>0</v>
      </c>
    </row>
    <row r="941" spans="1:6" outlineLevel="5">
      <c r="A941" s="24" t="s">
        <v>140</v>
      </c>
      <c r="B941" s="5" t="s">
        <v>101</v>
      </c>
      <c r="C941" s="5" t="s">
        <v>615</v>
      </c>
      <c r="D941" s="5"/>
      <c r="E941" s="12">
        <f>E942</f>
        <v>35378</v>
      </c>
      <c r="F941" s="12">
        <f>F942</f>
        <v>0</v>
      </c>
    </row>
    <row r="942" spans="1:6" ht="45" outlineLevel="6">
      <c r="A942" s="24" t="s">
        <v>117</v>
      </c>
      <c r="B942" s="5" t="s">
        <v>101</v>
      </c>
      <c r="C942" s="5" t="s">
        <v>615</v>
      </c>
      <c r="D942" s="5" t="s">
        <v>0</v>
      </c>
      <c r="E942" s="12">
        <f>E943</f>
        <v>35378</v>
      </c>
      <c r="F942" s="12">
        <f>F943</f>
        <v>0</v>
      </c>
    </row>
    <row r="943" spans="1:6" outlineLevel="7">
      <c r="A943" s="24" t="s">
        <v>118</v>
      </c>
      <c r="B943" s="5" t="s">
        <v>101</v>
      </c>
      <c r="C943" s="5" t="s">
        <v>615</v>
      </c>
      <c r="D943" s="5" t="s">
        <v>1</v>
      </c>
      <c r="E943" s="12">
        <v>35378</v>
      </c>
      <c r="F943" s="12">
        <v>0</v>
      </c>
    </row>
    <row r="944" spans="1:6" outlineLevel="5">
      <c r="A944" s="24" t="s">
        <v>121</v>
      </c>
      <c r="B944" s="5" t="s">
        <v>101</v>
      </c>
      <c r="C944" s="5" t="s">
        <v>616</v>
      </c>
      <c r="D944" s="5"/>
      <c r="E944" s="12">
        <f>E945</f>
        <v>10000</v>
      </c>
      <c r="F944" s="12">
        <f>F945</f>
        <v>0</v>
      </c>
    </row>
    <row r="945" spans="1:6" ht="30" outlineLevel="6">
      <c r="A945" s="24" t="s">
        <v>69</v>
      </c>
      <c r="B945" s="5" t="s">
        <v>101</v>
      </c>
      <c r="C945" s="5" t="s">
        <v>616</v>
      </c>
      <c r="D945" s="5" t="s">
        <v>3</v>
      </c>
      <c r="E945" s="12">
        <f>E946</f>
        <v>10000</v>
      </c>
      <c r="F945" s="12">
        <f>F946</f>
        <v>0</v>
      </c>
    </row>
    <row r="946" spans="1:6" ht="30" outlineLevel="7">
      <c r="A946" s="24" t="s">
        <v>70</v>
      </c>
      <c r="B946" s="5" t="s">
        <v>101</v>
      </c>
      <c r="C946" s="5" t="s">
        <v>616</v>
      </c>
      <c r="D946" s="5" t="s">
        <v>5</v>
      </c>
      <c r="E946" s="12">
        <v>10000</v>
      </c>
      <c r="F946" s="12">
        <v>0</v>
      </c>
    </row>
    <row r="947" spans="1:6">
      <c r="A947" s="40" t="s">
        <v>402</v>
      </c>
      <c r="B947" s="36" t="s">
        <v>102</v>
      </c>
      <c r="C947" s="36"/>
      <c r="D947" s="36"/>
      <c r="E947" s="41">
        <f>E948+E954+E1030+E1085</f>
        <v>425072731.31</v>
      </c>
      <c r="F947" s="41">
        <f>F948+F954+F1030+F1085</f>
        <v>418512290.83999997</v>
      </c>
    </row>
    <row r="948" spans="1:6" outlineLevel="1">
      <c r="A948" s="40" t="s">
        <v>403</v>
      </c>
      <c r="B948" s="36" t="s">
        <v>103</v>
      </c>
      <c r="C948" s="36"/>
      <c r="D948" s="36"/>
      <c r="E948" s="41">
        <f t="shared" ref="E948:F952" si="93">E949</f>
        <v>22988418</v>
      </c>
      <c r="F948" s="41">
        <f t="shared" si="93"/>
        <v>22988418</v>
      </c>
    </row>
    <row r="949" spans="1:6" outlineLevel="2">
      <c r="A949" s="24" t="s">
        <v>404</v>
      </c>
      <c r="B949" s="5" t="s">
        <v>103</v>
      </c>
      <c r="C949" s="5" t="s">
        <v>873</v>
      </c>
      <c r="D949" s="5"/>
      <c r="E949" s="12">
        <f t="shared" si="93"/>
        <v>22988418</v>
      </c>
      <c r="F949" s="12">
        <f t="shared" si="93"/>
        <v>22988418</v>
      </c>
    </row>
    <row r="950" spans="1:6" outlineLevel="4">
      <c r="A950" s="24" t="s">
        <v>405</v>
      </c>
      <c r="B950" s="5" t="s">
        <v>103</v>
      </c>
      <c r="C950" s="5" t="s">
        <v>874</v>
      </c>
      <c r="D950" s="5"/>
      <c r="E950" s="12">
        <f t="shared" si="93"/>
        <v>22988418</v>
      </c>
      <c r="F950" s="12">
        <f t="shared" si="93"/>
        <v>22988418</v>
      </c>
    </row>
    <row r="951" spans="1:6" ht="241.5" customHeight="1" outlineLevel="5">
      <c r="A951" s="24" t="s">
        <v>406</v>
      </c>
      <c r="B951" s="5" t="s">
        <v>103</v>
      </c>
      <c r="C951" s="5" t="s">
        <v>875</v>
      </c>
      <c r="D951" s="5"/>
      <c r="E951" s="12">
        <f t="shared" si="93"/>
        <v>22988418</v>
      </c>
      <c r="F951" s="12">
        <f t="shared" si="93"/>
        <v>22988418</v>
      </c>
    </row>
    <row r="952" spans="1:6" ht="30" outlineLevel="6">
      <c r="A952" s="24" t="s">
        <v>267</v>
      </c>
      <c r="B952" s="5" t="s">
        <v>103</v>
      </c>
      <c r="C952" s="5" t="s">
        <v>875</v>
      </c>
      <c r="D952" s="5" t="s">
        <v>20</v>
      </c>
      <c r="E952" s="12">
        <f t="shared" si="93"/>
        <v>22988418</v>
      </c>
      <c r="F952" s="12">
        <f t="shared" si="93"/>
        <v>22988418</v>
      </c>
    </row>
    <row r="953" spans="1:6" outlineLevel="7">
      <c r="A953" s="24" t="s">
        <v>407</v>
      </c>
      <c r="B953" s="5" t="s">
        <v>103</v>
      </c>
      <c r="C953" s="5" t="s">
        <v>875</v>
      </c>
      <c r="D953" s="5" t="s">
        <v>50</v>
      </c>
      <c r="E953" s="12">
        <v>22988418</v>
      </c>
      <c r="F953" s="12">
        <v>22988418</v>
      </c>
    </row>
    <row r="954" spans="1:6" outlineLevel="1">
      <c r="A954" s="40" t="s">
        <v>408</v>
      </c>
      <c r="B954" s="36" t="s">
        <v>104</v>
      </c>
      <c r="C954" s="36"/>
      <c r="D954" s="36"/>
      <c r="E954" s="41">
        <f>E955+E1019+E1025</f>
        <v>112573990.06999999</v>
      </c>
      <c r="F954" s="41">
        <f>F955+F1019+F1025</f>
        <v>107184699.14000002</v>
      </c>
    </row>
    <row r="955" spans="1:6" ht="30" outlineLevel="2">
      <c r="A955" s="24" t="s">
        <v>409</v>
      </c>
      <c r="B955" s="5" t="s">
        <v>104</v>
      </c>
      <c r="C955" s="5" t="s">
        <v>815</v>
      </c>
      <c r="D955" s="5"/>
      <c r="E955" s="12">
        <f>E956+E959+E993</f>
        <v>111027361.94</v>
      </c>
      <c r="F955" s="12">
        <f>F956+F959+F993</f>
        <v>105638071.01000002</v>
      </c>
    </row>
    <row r="956" spans="1:6" ht="30" outlineLevel="5">
      <c r="A956" s="24" t="s">
        <v>410</v>
      </c>
      <c r="B956" s="5" t="s">
        <v>104</v>
      </c>
      <c r="C956" s="5" t="s">
        <v>876</v>
      </c>
      <c r="D956" s="5"/>
      <c r="E956" s="12">
        <f>E957</f>
        <v>433688</v>
      </c>
      <c r="F956" s="12">
        <f>F957</f>
        <v>433688</v>
      </c>
    </row>
    <row r="957" spans="1:6" outlineLevel="6">
      <c r="A957" s="24" t="s">
        <v>235</v>
      </c>
      <c r="B957" s="5" t="s">
        <v>104</v>
      </c>
      <c r="C957" s="5" t="s">
        <v>876</v>
      </c>
      <c r="D957" s="5" t="s">
        <v>15</v>
      </c>
      <c r="E957" s="12">
        <f>E958</f>
        <v>433688</v>
      </c>
      <c r="F957" s="12">
        <f>F958</f>
        <v>433688</v>
      </c>
    </row>
    <row r="958" spans="1:6" outlineLevel="7">
      <c r="A958" s="24" t="s">
        <v>411</v>
      </c>
      <c r="B958" s="5" t="s">
        <v>104</v>
      </c>
      <c r="C958" s="5" t="s">
        <v>876</v>
      </c>
      <c r="D958" s="5" t="s">
        <v>51</v>
      </c>
      <c r="E958" s="12">
        <v>433688</v>
      </c>
      <c r="F958" s="12">
        <v>433688</v>
      </c>
    </row>
    <row r="959" spans="1:6" ht="30" outlineLevel="4">
      <c r="A959" s="24" t="s">
        <v>412</v>
      </c>
      <c r="B959" s="5" t="s">
        <v>104</v>
      </c>
      <c r="C959" s="5" t="s">
        <v>816</v>
      </c>
      <c r="D959" s="5"/>
      <c r="E959" s="12">
        <f>E960+E967+E972+E977+E980+E983+E988</f>
        <v>110141475</v>
      </c>
      <c r="F959" s="12">
        <f>F960+F967+F972+F977+F980+F983+F988</f>
        <v>104813149.53000002</v>
      </c>
    </row>
    <row r="960" spans="1:6" outlineLevel="5">
      <c r="A960" s="24" t="s">
        <v>143</v>
      </c>
      <c r="B960" s="5" t="s">
        <v>104</v>
      </c>
      <c r="C960" s="5" t="s">
        <v>877</v>
      </c>
      <c r="D960" s="5"/>
      <c r="E960" s="12">
        <f>E961+E963+E965</f>
        <v>1070000</v>
      </c>
      <c r="F960" s="12">
        <f>F961+F963+F965</f>
        <v>1065395.8900000001</v>
      </c>
    </row>
    <row r="961" spans="1:6" ht="30" outlineLevel="6">
      <c r="A961" s="24" t="s">
        <v>69</v>
      </c>
      <c r="B961" s="5" t="s">
        <v>104</v>
      </c>
      <c r="C961" s="5" t="s">
        <v>877</v>
      </c>
      <c r="D961" s="5" t="s">
        <v>3</v>
      </c>
      <c r="E961" s="12">
        <f>E962</f>
        <v>382000</v>
      </c>
      <c r="F961" s="12">
        <f>F962</f>
        <v>377395.89</v>
      </c>
    </row>
    <row r="962" spans="1:6" ht="30" outlineLevel="7">
      <c r="A962" s="24" t="s">
        <v>70</v>
      </c>
      <c r="B962" s="5" t="s">
        <v>104</v>
      </c>
      <c r="C962" s="5" t="s">
        <v>877</v>
      </c>
      <c r="D962" s="5" t="s">
        <v>5</v>
      </c>
      <c r="E962" s="12">
        <v>382000</v>
      </c>
      <c r="F962" s="12">
        <v>377395.89</v>
      </c>
    </row>
    <row r="963" spans="1:6" outlineLevel="6">
      <c r="A963" s="24" t="s">
        <v>235</v>
      </c>
      <c r="B963" s="5" t="s">
        <v>104</v>
      </c>
      <c r="C963" s="5" t="s">
        <v>877</v>
      </c>
      <c r="D963" s="5" t="s">
        <v>15</v>
      </c>
      <c r="E963" s="12">
        <f>E964</f>
        <v>670000</v>
      </c>
      <c r="F963" s="12">
        <f>F964</f>
        <v>670000</v>
      </c>
    </row>
    <row r="964" spans="1:6" ht="30" outlineLevel="7">
      <c r="A964" s="24" t="s">
        <v>413</v>
      </c>
      <c r="B964" s="5" t="s">
        <v>104</v>
      </c>
      <c r="C964" s="5" t="s">
        <v>877</v>
      </c>
      <c r="D964" s="5" t="s">
        <v>45</v>
      </c>
      <c r="E964" s="12">
        <v>670000</v>
      </c>
      <c r="F964" s="12">
        <v>670000</v>
      </c>
    </row>
    <row r="965" spans="1:6" outlineLevel="6">
      <c r="A965" s="24" t="s">
        <v>167</v>
      </c>
      <c r="B965" s="5" t="s">
        <v>104</v>
      </c>
      <c r="C965" s="5" t="s">
        <v>877</v>
      </c>
      <c r="D965" s="5" t="s">
        <v>7</v>
      </c>
      <c r="E965" s="12">
        <f>E966</f>
        <v>18000</v>
      </c>
      <c r="F965" s="12">
        <f>F966</f>
        <v>18000</v>
      </c>
    </row>
    <row r="966" spans="1:6" outlineLevel="7">
      <c r="A966" s="24" t="s">
        <v>152</v>
      </c>
      <c r="B966" s="5" t="s">
        <v>104</v>
      </c>
      <c r="C966" s="5" t="s">
        <v>877</v>
      </c>
      <c r="D966" s="5" t="s">
        <v>9</v>
      </c>
      <c r="E966" s="12">
        <v>18000</v>
      </c>
      <c r="F966" s="12">
        <v>18000</v>
      </c>
    </row>
    <row r="967" spans="1:6" ht="45" outlineLevel="5">
      <c r="A967" s="24" t="s">
        <v>414</v>
      </c>
      <c r="B967" s="5" t="s">
        <v>104</v>
      </c>
      <c r="C967" s="5" t="s">
        <v>878</v>
      </c>
      <c r="D967" s="5"/>
      <c r="E967" s="12">
        <f>E968+E970</f>
        <v>57208601</v>
      </c>
      <c r="F967" s="12">
        <f>F968+F970</f>
        <v>54292419.410000004</v>
      </c>
    </row>
    <row r="968" spans="1:6" ht="30" outlineLevel="6">
      <c r="A968" s="24" t="s">
        <v>69</v>
      </c>
      <c r="B968" s="5" t="s">
        <v>104</v>
      </c>
      <c r="C968" s="5" t="s">
        <v>878</v>
      </c>
      <c r="D968" s="5" t="s">
        <v>3</v>
      </c>
      <c r="E968" s="12">
        <f>E969</f>
        <v>1000000</v>
      </c>
      <c r="F968" s="12">
        <f>F969</f>
        <v>807675.95</v>
      </c>
    </row>
    <row r="969" spans="1:6" ht="30" outlineLevel="7">
      <c r="A969" s="24" t="s">
        <v>70</v>
      </c>
      <c r="B969" s="5" t="s">
        <v>104</v>
      </c>
      <c r="C969" s="5" t="s">
        <v>878</v>
      </c>
      <c r="D969" s="5" t="s">
        <v>5</v>
      </c>
      <c r="E969" s="12">
        <v>1000000</v>
      </c>
      <c r="F969" s="12">
        <v>807675.95</v>
      </c>
    </row>
    <row r="970" spans="1:6" outlineLevel="6">
      <c r="A970" s="24" t="s">
        <v>235</v>
      </c>
      <c r="B970" s="5" t="s">
        <v>104</v>
      </c>
      <c r="C970" s="5" t="s">
        <v>878</v>
      </c>
      <c r="D970" s="5" t="s">
        <v>15</v>
      </c>
      <c r="E970" s="12">
        <f>E971</f>
        <v>56208601</v>
      </c>
      <c r="F970" s="12">
        <f>F971</f>
        <v>53484743.460000001</v>
      </c>
    </row>
    <row r="971" spans="1:6" outlineLevel="7">
      <c r="A971" s="24" t="s">
        <v>411</v>
      </c>
      <c r="B971" s="5" t="s">
        <v>104</v>
      </c>
      <c r="C971" s="5" t="s">
        <v>878</v>
      </c>
      <c r="D971" s="5" t="s">
        <v>51</v>
      </c>
      <c r="E971" s="12">
        <v>56208601</v>
      </c>
      <c r="F971" s="12">
        <v>53484743.460000001</v>
      </c>
    </row>
    <row r="972" spans="1:6" ht="30" outlineLevel="5">
      <c r="A972" s="24" t="s">
        <v>415</v>
      </c>
      <c r="B972" s="5" t="s">
        <v>104</v>
      </c>
      <c r="C972" s="5" t="s">
        <v>879</v>
      </c>
      <c r="D972" s="5"/>
      <c r="E972" s="12">
        <f>E973+E975</f>
        <v>17214154</v>
      </c>
      <c r="F972" s="12">
        <f>F973+F975</f>
        <v>16173632.539999999</v>
      </c>
    </row>
    <row r="973" spans="1:6" ht="30" outlineLevel="6">
      <c r="A973" s="24" t="s">
        <v>69</v>
      </c>
      <c r="B973" s="5" t="s">
        <v>104</v>
      </c>
      <c r="C973" s="5" t="s">
        <v>879</v>
      </c>
      <c r="D973" s="5" t="s">
        <v>3</v>
      </c>
      <c r="E973" s="12">
        <f>E974</f>
        <v>300000</v>
      </c>
      <c r="F973" s="12">
        <f>F974</f>
        <v>177121.11</v>
      </c>
    </row>
    <row r="974" spans="1:6" ht="30" outlineLevel="7">
      <c r="A974" s="24" t="s">
        <v>70</v>
      </c>
      <c r="B974" s="5" t="s">
        <v>104</v>
      </c>
      <c r="C974" s="5" t="s">
        <v>879</v>
      </c>
      <c r="D974" s="5" t="s">
        <v>5</v>
      </c>
      <c r="E974" s="12">
        <v>300000</v>
      </c>
      <c r="F974" s="12">
        <v>177121.11</v>
      </c>
    </row>
    <row r="975" spans="1:6" outlineLevel="6">
      <c r="A975" s="24" t="s">
        <v>235</v>
      </c>
      <c r="B975" s="5" t="s">
        <v>104</v>
      </c>
      <c r="C975" s="5" t="s">
        <v>879</v>
      </c>
      <c r="D975" s="5" t="s">
        <v>15</v>
      </c>
      <c r="E975" s="12">
        <f>E976</f>
        <v>16914154</v>
      </c>
      <c r="F975" s="12">
        <f>F976</f>
        <v>15996511.43</v>
      </c>
    </row>
    <row r="976" spans="1:6" outlineLevel="7">
      <c r="A976" s="24" t="s">
        <v>411</v>
      </c>
      <c r="B976" s="5" t="s">
        <v>104</v>
      </c>
      <c r="C976" s="5" t="s">
        <v>879</v>
      </c>
      <c r="D976" s="5" t="s">
        <v>51</v>
      </c>
      <c r="E976" s="12">
        <v>16914154</v>
      </c>
      <c r="F976" s="12">
        <v>15996511.43</v>
      </c>
    </row>
    <row r="977" spans="1:6" ht="30" outlineLevel="5">
      <c r="A977" s="24" t="s">
        <v>416</v>
      </c>
      <c r="B977" s="5" t="s">
        <v>104</v>
      </c>
      <c r="C977" s="5" t="s">
        <v>880</v>
      </c>
      <c r="D977" s="5"/>
      <c r="E977" s="12">
        <f>E978</f>
        <v>154517</v>
      </c>
      <c r="F977" s="12">
        <f>F978</f>
        <v>86990.01</v>
      </c>
    </row>
    <row r="978" spans="1:6" outlineLevel="6">
      <c r="A978" s="24" t="s">
        <v>235</v>
      </c>
      <c r="B978" s="5" t="s">
        <v>104</v>
      </c>
      <c r="C978" s="5" t="s">
        <v>880</v>
      </c>
      <c r="D978" s="5" t="s">
        <v>15</v>
      </c>
      <c r="E978" s="12">
        <f>E979</f>
        <v>154517</v>
      </c>
      <c r="F978" s="12">
        <f>F979</f>
        <v>86990.01</v>
      </c>
    </row>
    <row r="979" spans="1:6" outlineLevel="7">
      <c r="A979" s="24" t="s">
        <v>411</v>
      </c>
      <c r="B979" s="5" t="s">
        <v>104</v>
      </c>
      <c r="C979" s="5" t="s">
        <v>880</v>
      </c>
      <c r="D979" s="5" t="s">
        <v>51</v>
      </c>
      <c r="E979" s="12">
        <v>154517</v>
      </c>
      <c r="F979" s="12">
        <v>86990.01</v>
      </c>
    </row>
    <row r="980" spans="1:6" ht="30" outlineLevel="5">
      <c r="A980" s="24" t="s">
        <v>417</v>
      </c>
      <c r="B980" s="5" t="s">
        <v>104</v>
      </c>
      <c r="C980" s="5" t="s">
        <v>881</v>
      </c>
      <c r="D980" s="5"/>
      <c r="E980" s="12">
        <f>E981</f>
        <v>49261</v>
      </c>
      <c r="F980" s="12">
        <f>F981</f>
        <v>0</v>
      </c>
    </row>
    <row r="981" spans="1:6" outlineLevel="6">
      <c r="A981" s="24" t="s">
        <v>235</v>
      </c>
      <c r="B981" s="5" t="s">
        <v>104</v>
      </c>
      <c r="C981" s="5" t="s">
        <v>881</v>
      </c>
      <c r="D981" s="5" t="s">
        <v>15</v>
      </c>
      <c r="E981" s="12">
        <f>E982</f>
        <v>49261</v>
      </c>
      <c r="F981" s="12">
        <f>F982</f>
        <v>0</v>
      </c>
    </row>
    <row r="982" spans="1:6" outlineLevel="7">
      <c r="A982" s="24" t="s">
        <v>411</v>
      </c>
      <c r="B982" s="5" t="s">
        <v>104</v>
      </c>
      <c r="C982" s="5" t="s">
        <v>881</v>
      </c>
      <c r="D982" s="5" t="s">
        <v>51</v>
      </c>
      <c r="E982" s="12">
        <v>49261</v>
      </c>
      <c r="F982" s="12">
        <v>0</v>
      </c>
    </row>
    <row r="983" spans="1:6" ht="45" outlineLevel="5">
      <c r="A983" s="24" t="s">
        <v>418</v>
      </c>
      <c r="B983" s="5" t="s">
        <v>104</v>
      </c>
      <c r="C983" s="5" t="s">
        <v>882</v>
      </c>
      <c r="D983" s="5"/>
      <c r="E983" s="12">
        <f>E984+E986</f>
        <v>2079224</v>
      </c>
      <c r="F983" s="12">
        <f>F984+F986</f>
        <v>2079223.93</v>
      </c>
    </row>
    <row r="984" spans="1:6" ht="30" outlineLevel="6">
      <c r="A984" s="24" t="s">
        <v>69</v>
      </c>
      <c r="B984" s="5" t="s">
        <v>104</v>
      </c>
      <c r="C984" s="5" t="s">
        <v>882</v>
      </c>
      <c r="D984" s="5" t="s">
        <v>3</v>
      </c>
      <c r="E984" s="12">
        <f>E985</f>
        <v>20710.919999999998</v>
      </c>
      <c r="F984" s="12">
        <f>F985</f>
        <v>20710.89</v>
      </c>
    </row>
    <row r="985" spans="1:6" ht="30" outlineLevel="7">
      <c r="A985" s="24" t="s">
        <v>70</v>
      </c>
      <c r="B985" s="5" t="s">
        <v>104</v>
      </c>
      <c r="C985" s="5" t="s">
        <v>882</v>
      </c>
      <c r="D985" s="5" t="s">
        <v>5</v>
      </c>
      <c r="E985" s="12">
        <v>20710.919999999998</v>
      </c>
      <c r="F985" s="12">
        <v>20710.89</v>
      </c>
    </row>
    <row r="986" spans="1:6" outlineLevel="6">
      <c r="A986" s="24" t="s">
        <v>235</v>
      </c>
      <c r="B986" s="5" t="s">
        <v>104</v>
      </c>
      <c r="C986" s="5" t="s">
        <v>882</v>
      </c>
      <c r="D986" s="5" t="s">
        <v>15</v>
      </c>
      <c r="E986" s="12">
        <f>E987</f>
        <v>2058513.08</v>
      </c>
      <c r="F986" s="12">
        <f>F987</f>
        <v>2058513.04</v>
      </c>
    </row>
    <row r="987" spans="1:6" outlineLevel="7">
      <c r="A987" s="24" t="s">
        <v>411</v>
      </c>
      <c r="B987" s="5" t="s">
        <v>104</v>
      </c>
      <c r="C987" s="5" t="s">
        <v>882</v>
      </c>
      <c r="D987" s="5" t="s">
        <v>51</v>
      </c>
      <c r="E987" s="12">
        <v>2058513.08</v>
      </c>
      <c r="F987" s="12">
        <v>2058513.04</v>
      </c>
    </row>
    <row r="988" spans="1:6" outlineLevel="5">
      <c r="A988" s="24" t="s">
        <v>419</v>
      </c>
      <c r="B988" s="5" t="s">
        <v>104</v>
      </c>
      <c r="C988" s="5" t="s">
        <v>883</v>
      </c>
      <c r="D988" s="5"/>
      <c r="E988" s="12">
        <f>E989+E991</f>
        <v>32365718</v>
      </c>
      <c r="F988" s="12">
        <f>F989+F991</f>
        <v>31115487.75</v>
      </c>
    </row>
    <row r="989" spans="1:6" ht="30" outlineLevel="6">
      <c r="A989" s="24" t="s">
        <v>69</v>
      </c>
      <c r="B989" s="5" t="s">
        <v>104</v>
      </c>
      <c r="C989" s="5" t="s">
        <v>883</v>
      </c>
      <c r="D989" s="5" t="s">
        <v>3</v>
      </c>
      <c r="E989" s="12">
        <f>E990</f>
        <v>600000</v>
      </c>
      <c r="F989" s="12">
        <f>F990</f>
        <v>391940.41</v>
      </c>
    </row>
    <row r="990" spans="1:6" ht="30" outlineLevel="7">
      <c r="A990" s="24" t="s">
        <v>70</v>
      </c>
      <c r="B990" s="5" t="s">
        <v>104</v>
      </c>
      <c r="C990" s="5" t="s">
        <v>883</v>
      </c>
      <c r="D990" s="5" t="s">
        <v>5</v>
      </c>
      <c r="E990" s="12">
        <v>600000</v>
      </c>
      <c r="F990" s="12">
        <v>391940.41</v>
      </c>
    </row>
    <row r="991" spans="1:6" outlineLevel="6">
      <c r="A991" s="24" t="s">
        <v>235</v>
      </c>
      <c r="B991" s="5" t="s">
        <v>104</v>
      </c>
      <c r="C991" s="5" t="s">
        <v>883</v>
      </c>
      <c r="D991" s="5" t="s">
        <v>15</v>
      </c>
      <c r="E991" s="12">
        <f>E992</f>
        <v>31765718</v>
      </c>
      <c r="F991" s="12">
        <f>F992</f>
        <v>30723547.34</v>
      </c>
    </row>
    <row r="992" spans="1:6" outlineLevel="7">
      <c r="A992" s="24" t="s">
        <v>411</v>
      </c>
      <c r="B992" s="5" t="s">
        <v>104</v>
      </c>
      <c r="C992" s="5" t="s">
        <v>883</v>
      </c>
      <c r="D992" s="5" t="s">
        <v>51</v>
      </c>
      <c r="E992" s="12">
        <v>31765718</v>
      </c>
      <c r="F992" s="12">
        <v>30723547.34</v>
      </c>
    </row>
    <row r="993" spans="1:6" ht="30" outlineLevel="4">
      <c r="A993" s="24" t="s">
        <v>420</v>
      </c>
      <c r="B993" s="5" t="s">
        <v>104</v>
      </c>
      <c r="C993" s="5" t="s">
        <v>884</v>
      </c>
      <c r="D993" s="5"/>
      <c r="E993" s="12">
        <f>E994+E999+E1004+E1009+E1014</f>
        <v>452198.94</v>
      </c>
      <c r="F993" s="12">
        <f>F994+F999+F1004+F1009+F1014</f>
        <v>391233.48</v>
      </c>
    </row>
    <row r="994" spans="1:6" ht="30" outlineLevel="5">
      <c r="A994" s="24" t="s">
        <v>421</v>
      </c>
      <c r="B994" s="5" t="s">
        <v>104</v>
      </c>
      <c r="C994" s="5" t="s">
        <v>885</v>
      </c>
      <c r="D994" s="5"/>
      <c r="E994" s="12">
        <f>E995+E997</f>
        <v>52198.94</v>
      </c>
      <c r="F994" s="12">
        <f>F995+F997</f>
        <v>52198.94</v>
      </c>
    </row>
    <row r="995" spans="1:6" ht="30" outlineLevel="6">
      <c r="A995" s="24" t="s">
        <v>69</v>
      </c>
      <c r="B995" s="5" t="s">
        <v>104</v>
      </c>
      <c r="C995" s="5" t="s">
        <v>885</v>
      </c>
      <c r="D995" s="5" t="s">
        <v>3</v>
      </c>
      <c r="E995" s="12">
        <f>E996</f>
        <v>618.94000000000005</v>
      </c>
      <c r="F995" s="12">
        <f>F996</f>
        <v>618.94000000000005</v>
      </c>
    </row>
    <row r="996" spans="1:6" ht="30" outlineLevel="7">
      <c r="A996" s="24" t="s">
        <v>70</v>
      </c>
      <c r="B996" s="5" t="s">
        <v>104</v>
      </c>
      <c r="C996" s="5" t="s">
        <v>885</v>
      </c>
      <c r="D996" s="5" t="s">
        <v>5</v>
      </c>
      <c r="E996" s="12">
        <v>618.94000000000005</v>
      </c>
      <c r="F996" s="12">
        <v>618.94000000000005</v>
      </c>
    </row>
    <row r="997" spans="1:6" outlineLevel="6">
      <c r="A997" s="24" t="s">
        <v>235</v>
      </c>
      <c r="B997" s="5" t="s">
        <v>104</v>
      </c>
      <c r="C997" s="5" t="s">
        <v>885</v>
      </c>
      <c r="D997" s="5" t="s">
        <v>15</v>
      </c>
      <c r="E997" s="12">
        <f>E998</f>
        <v>51580</v>
      </c>
      <c r="F997" s="12">
        <f>F998</f>
        <v>51580</v>
      </c>
    </row>
    <row r="998" spans="1:6" outlineLevel="7">
      <c r="A998" s="24" t="s">
        <v>411</v>
      </c>
      <c r="B998" s="5" t="s">
        <v>104</v>
      </c>
      <c r="C998" s="5" t="s">
        <v>885</v>
      </c>
      <c r="D998" s="5" t="s">
        <v>51</v>
      </c>
      <c r="E998" s="12">
        <v>51580</v>
      </c>
      <c r="F998" s="12">
        <v>51580</v>
      </c>
    </row>
    <row r="999" spans="1:6" ht="30" outlineLevel="5">
      <c r="A999" s="24" t="s">
        <v>422</v>
      </c>
      <c r="B999" s="5" t="s">
        <v>104</v>
      </c>
      <c r="C999" s="5" t="s">
        <v>886</v>
      </c>
      <c r="D999" s="5"/>
      <c r="E999" s="12">
        <f>E1000+E1002</f>
        <v>70000</v>
      </c>
      <c r="F999" s="12">
        <f>F1000+F1002</f>
        <v>53246.31</v>
      </c>
    </row>
    <row r="1000" spans="1:6" ht="30" outlineLevel="6">
      <c r="A1000" s="24" t="s">
        <v>69</v>
      </c>
      <c r="B1000" s="5" t="s">
        <v>104</v>
      </c>
      <c r="C1000" s="5" t="s">
        <v>886</v>
      </c>
      <c r="D1000" s="5" t="s">
        <v>3</v>
      </c>
      <c r="E1000" s="12">
        <f>E1001</f>
        <v>629.30999999999995</v>
      </c>
      <c r="F1000" s="12">
        <f>F1001</f>
        <v>629.30999999999995</v>
      </c>
    </row>
    <row r="1001" spans="1:6" ht="30" outlineLevel="7">
      <c r="A1001" s="24" t="s">
        <v>70</v>
      </c>
      <c r="B1001" s="5" t="s">
        <v>104</v>
      </c>
      <c r="C1001" s="5" t="s">
        <v>886</v>
      </c>
      <c r="D1001" s="5" t="s">
        <v>5</v>
      </c>
      <c r="E1001" s="12">
        <v>629.30999999999995</v>
      </c>
      <c r="F1001" s="12">
        <v>629.30999999999995</v>
      </c>
    </row>
    <row r="1002" spans="1:6" outlineLevel="6">
      <c r="A1002" s="24" t="s">
        <v>235</v>
      </c>
      <c r="B1002" s="5" t="s">
        <v>104</v>
      </c>
      <c r="C1002" s="5" t="s">
        <v>886</v>
      </c>
      <c r="D1002" s="5" t="s">
        <v>15</v>
      </c>
      <c r="E1002" s="12">
        <f>E1003</f>
        <v>69370.69</v>
      </c>
      <c r="F1002" s="12">
        <f>F1003</f>
        <v>52617</v>
      </c>
    </row>
    <row r="1003" spans="1:6" outlineLevel="7">
      <c r="A1003" s="24" t="s">
        <v>411</v>
      </c>
      <c r="B1003" s="5" t="s">
        <v>104</v>
      </c>
      <c r="C1003" s="5" t="s">
        <v>886</v>
      </c>
      <c r="D1003" s="5" t="s">
        <v>51</v>
      </c>
      <c r="E1003" s="12">
        <v>69370.69</v>
      </c>
      <c r="F1003" s="12">
        <v>52617</v>
      </c>
    </row>
    <row r="1004" spans="1:6" ht="30" outlineLevel="5">
      <c r="A1004" s="24" t="s">
        <v>423</v>
      </c>
      <c r="B1004" s="5" t="s">
        <v>104</v>
      </c>
      <c r="C1004" s="5" t="s">
        <v>887</v>
      </c>
      <c r="D1004" s="5"/>
      <c r="E1004" s="12">
        <f>E1005+E1007</f>
        <v>100000</v>
      </c>
      <c r="F1004" s="12">
        <f>F1005+F1007</f>
        <v>83483.69</v>
      </c>
    </row>
    <row r="1005" spans="1:6" ht="30" outlineLevel="6">
      <c r="A1005" s="24" t="s">
        <v>69</v>
      </c>
      <c r="B1005" s="5" t="s">
        <v>104</v>
      </c>
      <c r="C1005" s="5" t="s">
        <v>887</v>
      </c>
      <c r="D1005" s="5" t="s">
        <v>3</v>
      </c>
      <c r="E1005" s="12">
        <f>E1006</f>
        <v>1000</v>
      </c>
      <c r="F1005" s="12">
        <f>F1006</f>
        <v>928.69</v>
      </c>
    </row>
    <row r="1006" spans="1:6" ht="30" outlineLevel="7">
      <c r="A1006" s="24" t="s">
        <v>70</v>
      </c>
      <c r="B1006" s="5" t="s">
        <v>104</v>
      </c>
      <c r="C1006" s="5" t="s">
        <v>887</v>
      </c>
      <c r="D1006" s="5" t="s">
        <v>5</v>
      </c>
      <c r="E1006" s="12">
        <v>1000</v>
      </c>
      <c r="F1006" s="12">
        <v>928.69</v>
      </c>
    </row>
    <row r="1007" spans="1:6" outlineLevel="6">
      <c r="A1007" s="24" t="s">
        <v>235</v>
      </c>
      <c r="B1007" s="5" t="s">
        <v>104</v>
      </c>
      <c r="C1007" s="5" t="s">
        <v>887</v>
      </c>
      <c r="D1007" s="5" t="s">
        <v>15</v>
      </c>
      <c r="E1007" s="12">
        <f>E1008</f>
        <v>99000</v>
      </c>
      <c r="F1007" s="12">
        <f>F1008</f>
        <v>82555</v>
      </c>
    </row>
    <row r="1008" spans="1:6" outlineLevel="7">
      <c r="A1008" s="24" t="s">
        <v>411</v>
      </c>
      <c r="B1008" s="5" t="s">
        <v>104</v>
      </c>
      <c r="C1008" s="5" t="s">
        <v>887</v>
      </c>
      <c r="D1008" s="5" t="s">
        <v>51</v>
      </c>
      <c r="E1008" s="12">
        <v>99000</v>
      </c>
      <c r="F1008" s="12">
        <v>82555</v>
      </c>
    </row>
    <row r="1009" spans="1:6" ht="30" outlineLevel="5">
      <c r="A1009" s="24" t="s">
        <v>424</v>
      </c>
      <c r="B1009" s="5" t="s">
        <v>104</v>
      </c>
      <c r="C1009" s="5" t="s">
        <v>888</v>
      </c>
      <c r="D1009" s="5"/>
      <c r="E1009" s="12">
        <f>E1010+E1012</f>
        <v>120000</v>
      </c>
      <c r="F1009" s="12">
        <f>F1010+F1012</f>
        <v>104501.07</v>
      </c>
    </row>
    <row r="1010" spans="1:6" ht="30" outlineLevel="6">
      <c r="A1010" s="24" t="s">
        <v>69</v>
      </c>
      <c r="B1010" s="5" t="s">
        <v>104</v>
      </c>
      <c r="C1010" s="5" t="s">
        <v>888</v>
      </c>
      <c r="D1010" s="5" t="s">
        <v>3</v>
      </c>
      <c r="E1010" s="12">
        <f>E1011</f>
        <v>1350</v>
      </c>
      <c r="F1010" s="12">
        <f>F1011</f>
        <v>1341.07</v>
      </c>
    </row>
    <row r="1011" spans="1:6" ht="30" outlineLevel="7">
      <c r="A1011" s="24" t="s">
        <v>70</v>
      </c>
      <c r="B1011" s="5" t="s">
        <v>104</v>
      </c>
      <c r="C1011" s="5" t="s">
        <v>888</v>
      </c>
      <c r="D1011" s="5" t="s">
        <v>5</v>
      </c>
      <c r="E1011" s="12">
        <v>1350</v>
      </c>
      <c r="F1011" s="12">
        <v>1341.07</v>
      </c>
    </row>
    <row r="1012" spans="1:6" outlineLevel="6">
      <c r="A1012" s="24" t="s">
        <v>235</v>
      </c>
      <c r="B1012" s="5" t="s">
        <v>104</v>
      </c>
      <c r="C1012" s="5" t="s">
        <v>888</v>
      </c>
      <c r="D1012" s="5" t="s">
        <v>15</v>
      </c>
      <c r="E1012" s="12">
        <f>E1013</f>
        <v>118650</v>
      </c>
      <c r="F1012" s="12">
        <f>F1013</f>
        <v>103160</v>
      </c>
    </row>
    <row r="1013" spans="1:6" outlineLevel="7">
      <c r="A1013" s="24" t="s">
        <v>411</v>
      </c>
      <c r="B1013" s="5" t="s">
        <v>104</v>
      </c>
      <c r="C1013" s="5" t="s">
        <v>888</v>
      </c>
      <c r="D1013" s="5" t="s">
        <v>51</v>
      </c>
      <c r="E1013" s="12">
        <v>118650</v>
      </c>
      <c r="F1013" s="12">
        <v>103160</v>
      </c>
    </row>
    <row r="1014" spans="1:6" ht="30" outlineLevel="5">
      <c r="A1014" s="24" t="s">
        <v>425</v>
      </c>
      <c r="B1014" s="5" t="s">
        <v>104</v>
      </c>
      <c r="C1014" s="5" t="s">
        <v>889</v>
      </c>
      <c r="D1014" s="5"/>
      <c r="E1014" s="12">
        <f>+E1015+E1017</f>
        <v>110000</v>
      </c>
      <c r="F1014" s="12">
        <f>+F1015+F1017</f>
        <v>97803.47</v>
      </c>
    </row>
    <row r="1015" spans="1:6" ht="30" outlineLevel="6">
      <c r="A1015" s="24" t="s">
        <v>69</v>
      </c>
      <c r="B1015" s="5" t="s">
        <v>104</v>
      </c>
      <c r="C1015" s="5" t="s">
        <v>889</v>
      </c>
      <c r="D1015" s="5" t="s">
        <v>3</v>
      </c>
      <c r="E1015" s="12">
        <f>E1016</f>
        <v>1070.47</v>
      </c>
      <c r="F1015" s="12">
        <f>F1016</f>
        <v>1070.47</v>
      </c>
    </row>
    <row r="1016" spans="1:6" ht="30" outlineLevel="7">
      <c r="A1016" s="24" t="s">
        <v>70</v>
      </c>
      <c r="B1016" s="5" t="s">
        <v>104</v>
      </c>
      <c r="C1016" s="5" t="s">
        <v>889</v>
      </c>
      <c r="D1016" s="5" t="s">
        <v>5</v>
      </c>
      <c r="E1016" s="12">
        <v>1070.47</v>
      </c>
      <c r="F1016" s="12">
        <v>1070.47</v>
      </c>
    </row>
    <row r="1017" spans="1:6" outlineLevel="6">
      <c r="A1017" s="24" t="s">
        <v>235</v>
      </c>
      <c r="B1017" s="5" t="s">
        <v>104</v>
      </c>
      <c r="C1017" s="5" t="s">
        <v>889</v>
      </c>
      <c r="D1017" s="5" t="s">
        <v>15</v>
      </c>
      <c r="E1017" s="12">
        <f>E1018</f>
        <v>108929.53</v>
      </c>
      <c r="F1017" s="12">
        <f>F1018</f>
        <v>96733</v>
      </c>
    </row>
    <row r="1018" spans="1:6" outlineLevel="7">
      <c r="A1018" s="24" t="s">
        <v>411</v>
      </c>
      <c r="B1018" s="5" t="s">
        <v>104</v>
      </c>
      <c r="C1018" s="5" t="s">
        <v>889</v>
      </c>
      <c r="D1018" s="5" t="s">
        <v>51</v>
      </c>
      <c r="E1018" s="12">
        <v>108929.53</v>
      </c>
      <c r="F1018" s="12">
        <v>96733</v>
      </c>
    </row>
    <row r="1019" spans="1:6" ht="30" hidden="1" outlineLevel="2">
      <c r="A1019" s="24" t="s">
        <v>23</v>
      </c>
      <c r="B1019" s="5" t="s">
        <v>104</v>
      </c>
      <c r="C1019" s="5" t="s">
        <v>24</v>
      </c>
      <c r="D1019" s="5"/>
      <c r="E1019" s="12">
        <f t="shared" ref="E1019:F1023" si="94">E1020</f>
        <v>0</v>
      </c>
      <c r="F1019" s="12">
        <f t="shared" si="94"/>
        <v>0</v>
      </c>
    </row>
    <row r="1020" spans="1:6" ht="30" hidden="1" outlineLevel="3">
      <c r="A1020" s="24" t="s">
        <v>52</v>
      </c>
      <c r="B1020" s="5" t="s">
        <v>104</v>
      </c>
      <c r="C1020" s="5" t="s">
        <v>53</v>
      </c>
      <c r="D1020" s="5"/>
      <c r="E1020" s="12">
        <f t="shared" si="94"/>
        <v>0</v>
      </c>
      <c r="F1020" s="12">
        <f t="shared" si="94"/>
        <v>0</v>
      </c>
    </row>
    <row r="1021" spans="1:6" ht="30" hidden="1" outlineLevel="4">
      <c r="A1021" s="24" t="s">
        <v>54</v>
      </c>
      <c r="B1021" s="5" t="s">
        <v>104</v>
      </c>
      <c r="C1021" s="5" t="s">
        <v>55</v>
      </c>
      <c r="D1021" s="5"/>
      <c r="E1021" s="12">
        <f t="shared" si="94"/>
        <v>0</v>
      </c>
      <c r="F1021" s="12">
        <f t="shared" si="94"/>
        <v>0</v>
      </c>
    </row>
    <row r="1022" spans="1:6" ht="45" hidden="1" outlineLevel="5">
      <c r="A1022" s="24" t="s">
        <v>56</v>
      </c>
      <c r="B1022" s="5" t="s">
        <v>104</v>
      </c>
      <c r="C1022" s="5" t="s">
        <v>57</v>
      </c>
      <c r="D1022" s="5"/>
      <c r="E1022" s="12">
        <f t="shared" si="94"/>
        <v>0</v>
      </c>
      <c r="F1022" s="12">
        <f t="shared" si="94"/>
        <v>0</v>
      </c>
    </row>
    <row r="1023" spans="1:6" hidden="1" outlineLevel="6">
      <c r="A1023" s="24" t="s">
        <v>14</v>
      </c>
      <c r="B1023" s="5" t="s">
        <v>104</v>
      </c>
      <c r="C1023" s="5" t="s">
        <v>57</v>
      </c>
      <c r="D1023" s="5" t="s">
        <v>15</v>
      </c>
      <c r="E1023" s="12">
        <f t="shared" si="94"/>
        <v>0</v>
      </c>
      <c r="F1023" s="12">
        <f t="shared" si="94"/>
        <v>0</v>
      </c>
    </row>
    <row r="1024" spans="1:6" ht="30" hidden="1" outlineLevel="7">
      <c r="A1024" s="24" t="s">
        <v>44</v>
      </c>
      <c r="B1024" s="5" t="s">
        <v>104</v>
      </c>
      <c r="C1024" s="5" t="s">
        <v>57</v>
      </c>
      <c r="D1024" s="5" t="s">
        <v>45</v>
      </c>
      <c r="E1024" s="12">
        <v>0</v>
      </c>
      <c r="F1024" s="12">
        <v>0</v>
      </c>
    </row>
    <row r="1025" spans="1:6" ht="30" outlineLevel="2" collapsed="1">
      <c r="A1025" s="24" t="s">
        <v>201</v>
      </c>
      <c r="B1025" s="5" t="s">
        <v>104</v>
      </c>
      <c r="C1025" s="5" t="s">
        <v>609</v>
      </c>
      <c r="D1025" s="5"/>
      <c r="E1025" s="12">
        <f t="shared" ref="E1025:F1028" si="95">E1026</f>
        <v>1546628.13</v>
      </c>
      <c r="F1025" s="12">
        <f t="shared" si="95"/>
        <v>1546628.13</v>
      </c>
    </row>
    <row r="1026" spans="1:6" outlineLevel="4">
      <c r="A1026" s="24" t="s">
        <v>206</v>
      </c>
      <c r="B1026" s="5" t="s">
        <v>104</v>
      </c>
      <c r="C1026" s="5" t="s">
        <v>614</v>
      </c>
      <c r="D1026" s="5"/>
      <c r="E1026" s="12">
        <f t="shared" si="95"/>
        <v>1546628.13</v>
      </c>
      <c r="F1026" s="12">
        <f t="shared" si="95"/>
        <v>1546628.13</v>
      </c>
    </row>
    <row r="1027" spans="1:6" ht="30" outlineLevel="5">
      <c r="A1027" s="24" t="s">
        <v>466</v>
      </c>
      <c r="B1027" s="5" t="s">
        <v>104</v>
      </c>
      <c r="C1027" s="5" t="s">
        <v>890</v>
      </c>
      <c r="D1027" s="5"/>
      <c r="E1027" s="12">
        <f t="shared" si="95"/>
        <v>1546628.13</v>
      </c>
      <c r="F1027" s="12">
        <f t="shared" si="95"/>
        <v>1546628.13</v>
      </c>
    </row>
    <row r="1028" spans="1:6" outlineLevel="6">
      <c r="A1028" s="24" t="s">
        <v>235</v>
      </c>
      <c r="B1028" s="5" t="s">
        <v>104</v>
      </c>
      <c r="C1028" s="5" t="s">
        <v>890</v>
      </c>
      <c r="D1028" s="5" t="s">
        <v>15</v>
      </c>
      <c r="E1028" s="12">
        <f t="shared" si="95"/>
        <v>1546628.13</v>
      </c>
      <c r="F1028" s="12">
        <f t="shared" si="95"/>
        <v>1546628.13</v>
      </c>
    </row>
    <row r="1029" spans="1:6" outlineLevel="7">
      <c r="A1029" s="24" t="s">
        <v>411</v>
      </c>
      <c r="B1029" s="5" t="s">
        <v>104</v>
      </c>
      <c r="C1029" s="5" t="s">
        <v>890</v>
      </c>
      <c r="D1029" s="5" t="s">
        <v>51</v>
      </c>
      <c r="E1029" s="12">
        <v>1546628.13</v>
      </c>
      <c r="F1029" s="12">
        <v>1546628.13</v>
      </c>
    </row>
    <row r="1030" spans="1:6" outlineLevel="1">
      <c r="A1030" s="40" t="s">
        <v>467</v>
      </c>
      <c r="B1030" s="36" t="s">
        <v>105</v>
      </c>
      <c r="C1030" s="36"/>
      <c r="D1030" s="36"/>
      <c r="E1030" s="41">
        <f>E1031+E1038+E1044</f>
        <v>256025865.24000001</v>
      </c>
      <c r="F1030" s="41">
        <f>F1031+F1038+F1044</f>
        <v>255430541.14999998</v>
      </c>
    </row>
    <row r="1031" spans="1:6" ht="30" outlineLevel="2">
      <c r="A1031" s="24" t="s">
        <v>409</v>
      </c>
      <c r="B1031" s="5" t="s">
        <v>105</v>
      </c>
      <c r="C1031" s="5" t="s">
        <v>815</v>
      </c>
      <c r="D1031" s="5"/>
      <c r="E1031" s="12">
        <f>E1032</f>
        <v>34791714</v>
      </c>
      <c r="F1031" s="12">
        <f>F1032</f>
        <v>34313620.890000001</v>
      </c>
    </row>
    <row r="1032" spans="1:6" ht="30" outlineLevel="4">
      <c r="A1032" s="24" t="s">
        <v>412</v>
      </c>
      <c r="B1032" s="5" t="s">
        <v>105</v>
      </c>
      <c r="C1032" s="5" t="s">
        <v>816</v>
      </c>
      <c r="D1032" s="5"/>
      <c r="E1032" s="12">
        <f>E1033</f>
        <v>34791714</v>
      </c>
      <c r="F1032" s="12">
        <f>F1033</f>
        <v>34313620.890000001</v>
      </c>
    </row>
    <row r="1033" spans="1:6" ht="45" outlineLevel="5">
      <c r="A1033" s="24" t="s">
        <v>414</v>
      </c>
      <c r="B1033" s="5" t="s">
        <v>105</v>
      </c>
      <c r="C1033" s="5" t="s">
        <v>878</v>
      </c>
      <c r="D1033" s="5"/>
      <c r="E1033" s="12">
        <f>E1034+E1036</f>
        <v>34791714</v>
      </c>
      <c r="F1033" s="12">
        <f>F1034+F1036</f>
        <v>34313620.890000001</v>
      </c>
    </row>
    <row r="1034" spans="1:6" ht="30" outlineLevel="6">
      <c r="A1034" s="24" t="s">
        <v>69</v>
      </c>
      <c r="B1034" s="5" t="s">
        <v>105</v>
      </c>
      <c r="C1034" s="5" t="s">
        <v>878</v>
      </c>
      <c r="D1034" s="5" t="s">
        <v>3</v>
      </c>
      <c r="E1034" s="12">
        <f>E1035</f>
        <v>10468857.76</v>
      </c>
      <c r="F1034" s="12">
        <f>F1035</f>
        <v>10140994.59</v>
      </c>
    </row>
    <row r="1035" spans="1:6" ht="30" outlineLevel="7">
      <c r="A1035" s="24" t="s">
        <v>70</v>
      </c>
      <c r="B1035" s="5" t="s">
        <v>105</v>
      </c>
      <c r="C1035" s="5" t="s">
        <v>878</v>
      </c>
      <c r="D1035" s="5" t="s">
        <v>5</v>
      </c>
      <c r="E1035" s="12">
        <v>10468857.76</v>
      </c>
      <c r="F1035" s="12">
        <v>10140994.59</v>
      </c>
    </row>
    <row r="1036" spans="1:6" outlineLevel="6">
      <c r="A1036" s="24" t="s">
        <v>289</v>
      </c>
      <c r="B1036" s="5" t="s">
        <v>105</v>
      </c>
      <c r="C1036" s="5" t="s">
        <v>878</v>
      </c>
      <c r="D1036" s="5" t="s">
        <v>15</v>
      </c>
      <c r="E1036" s="12">
        <f>E1037</f>
        <v>24322856.239999998</v>
      </c>
      <c r="F1036" s="12">
        <f>F1037</f>
        <v>24172626.300000001</v>
      </c>
    </row>
    <row r="1037" spans="1:6" ht="30" outlineLevel="7">
      <c r="A1037" s="24" t="s">
        <v>413</v>
      </c>
      <c r="B1037" s="5" t="s">
        <v>105</v>
      </c>
      <c r="C1037" s="5" t="s">
        <v>878</v>
      </c>
      <c r="D1037" s="5" t="s">
        <v>45</v>
      </c>
      <c r="E1037" s="12">
        <v>24322856.239999998</v>
      </c>
      <c r="F1037" s="12">
        <v>24172626.300000001</v>
      </c>
    </row>
    <row r="1038" spans="1:6" outlineLevel="2">
      <c r="A1038" s="24" t="s">
        <v>468</v>
      </c>
      <c r="B1038" s="5" t="s">
        <v>105</v>
      </c>
      <c r="C1038" s="5" t="s">
        <v>761</v>
      </c>
      <c r="D1038" s="5"/>
      <c r="E1038" s="12">
        <f t="shared" ref="E1038:F1042" si="96">E1039</f>
        <v>109722.24000000001</v>
      </c>
      <c r="F1038" s="12">
        <f t="shared" si="96"/>
        <v>109722.24000000001</v>
      </c>
    </row>
    <row r="1039" spans="1:6" outlineLevel="3">
      <c r="A1039" s="24" t="s">
        <v>469</v>
      </c>
      <c r="B1039" s="5" t="s">
        <v>105</v>
      </c>
      <c r="C1039" s="5" t="s">
        <v>746</v>
      </c>
      <c r="D1039" s="5"/>
      <c r="E1039" s="12">
        <f t="shared" si="96"/>
        <v>109722.24000000001</v>
      </c>
      <c r="F1039" s="12">
        <f t="shared" si="96"/>
        <v>109722.24000000001</v>
      </c>
    </row>
    <row r="1040" spans="1:6" ht="60" outlineLevel="4">
      <c r="A1040" s="24" t="s">
        <v>470</v>
      </c>
      <c r="B1040" s="5" t="s">
        <v>105</v>
      </c>
      <c r="C1040" s="5" t="s">
        <v>891</v>
      </c>
      <c r="D1040" s="5"/>
      <c r="E1040" s="12">
        <f t="shared" si="96"/>
        <v>109722.24000000001</v>
      </c>
      <c r="F1040" s="12">
        <f t="shared" si="96"/>
        <v>109722.24000000001</v>
      </c>
    </row>
    <row r="1041" spans="1:6" ht="60" outlineLevel="5">
      <c r="A1041" s="24" t="s">
        <v>471</v>
      </c>
      <c r="B1041" s="5" t="s">
        <v>105</v>
      </c>
      <c r="C1041" s="5" t="s">
        <v>892</v>
      </c>
      <c r="D1041" s="5"/>
      <c r="E1041" s="12">
        <f t="shared" si="96"/>
        <v>109722.24000000001</v>
      </c>
      <c r="F1041" s="12">
        <f t="shared" si="96"/>
        <v>109722.24000000001</v>
      </c>
    </row>
    <row r="1042" spans="1:6" outlineLevel="6">
      <c r="A1042" s="24" t="s">
        <v>235</v>
      </c>
      <c r="B1042" s="5" t="s">
        <v>105</v>
      </c>
      <c r="C1042" s="5" t="s">
        <v>892</v>
      </c>
      <c r="D1042" s="5" t="s">
        <v>15</v>
      </c>
      <c r="E1042" s="12">
        <f t="shared" si="96"/>
        <v>109722.24000000001</v>
      </c>
      <c r="F1042" s="12">
        <f t="shared" si="96"/>
        <v>109722.24000000001</v>
      </c>
    </row>
    <row r="1043" spans="1:6" ht="30" outlineLevel="7">
      <c r="A1043" s="24" t="s">
        <v>413</v>
      </c>
      <c r="B1043" s="5" t="s">
        <v>105</v>
      </c>
      <c r="C1043" s="5" t="s">
        <v>892</v>
      </c>
      <c r="D1043" s="5" t="s">
        <v>45</v>
      </c>
      <c r="E1043" s="12">
        <v>109722.24000000001</v>
      </c>
      <c r="F1043" s="12">
        <v>109722.24000000001</v>
      </c>
    </row>
    <row r="1044" spans="1:6" outlineLevel="2">
      <c r="A1044" s="24" t="s">
        <v>404</v>
      </c>
      <c r="B1044" s="5" t="s">
        <v>105</v>
      </c>
      <c r="C1044" s="5" t="s">
        <v>873</v>
      </c>
      <c r="D1044" s="5"/>
      <c r="E1044" s="12">
        <f>E1045+E1057+E1061+E1067</f>
        <v>221124429</v>
      </c>
      <c r="F1044" s="12">
        <f>F1045+F1057+F1061+F1067</f>
        <v>221007198.01999998</v>
      </c>
    </row>
    <row r="1045" spans="1:6" ht="30" outlineLevel="4">
      <c r="A1045" s="24" t="s">
        <v>472</v>
      </c>
      <c r="B1045" s="5" t="s">
        <v>105</v>
      </c>
      <c r="C1045" s="5" t="s">
        <v>893</v>
      </c>
      <c r="D1045" s="5"/>
      <c r="E1045" s="12">
        <f>E1046+E1051+E1054</f>
        <v>124617003</v>
      </c>
      <c r="F1045" s="12">
        <f>F1046+F1051+F1054</f>
        <v>124594498</v>
      </c>
    </row>
    <row r="1046" spans="1:6" ht="30" outlineLevel="5">
      <c r="A1046" s="24" t="s">
        <v>473</v>
      </c>
      <c r="B1046" s="5" t="s">
        <v>105</v>
      </c>
      <c r="C1046" s="5" t="s">
        <v>894</v>
      </c>
      <c r="D1046" s="5"/>
      <c r="E1046" s="12">
        <f>E1047+E1049</f>
        <v>13999505</v>
      </c>
      <c r="F1046" s="12">
        <f>F1047+F1049</f>
        <v>13977000</v>
      </c>
    </row>
    <row r="1047" spans="1:6" ht="30" outlineLevel="6">
      <c r="A1047" s="24" t="s">
        <v>69</v>
      </c>
      <c r="B1047" s="5" t="s">
        <v>105</v>
      </c>
      <c r="C1047" s="5" t="s">
        <v>894</v>
      </c>
      <c r="D1047" s="5" t="s">
        <v>3</v>
      </c>
      <c r="E1047" s="12">
        <f>E1048</f>
        <v>1591969.87</v>
      </c>
      <c r="F1047" s="12">
        <f>F1048</f>
        <v>1591969.87</v>
      </c>
    </row>
    <row r="1048" spans="1:6" ht="30" outlineLevel="7">
      <c r="A1048" s="24" t="s">
        <v>70</v>
      </c>
      <c r="B1048" s="5" t="s">
        <v>105</v>
      </c>
      <c r="C1048" s="5" t="s">
        <v>894</v>
      </c>
      <c r="D1048" s="5" t="s">
        <v>5</v>
      </c>
      <c r="E1048" s="12">
        <v>1591969.87</v>
      </c>
      <c r="F1048" s="12">
        <v>1591969.87</v>
      </c>
    </row>
    <row r="1049" spans="1:6" outlineLevel="6">
      <c r="A1049" s="24" t="s">
        <v>235</v>
      </c>
      <c r="B1049" s="5" t="s">
        <v>105</v>
      </c>
      <c r="C1049" s="5" t="s">
        <v>894</v>
      </c>
      <c r="D1049" s="5" t="s">
        <v>15</v>
      </c>
      <c r="E1049" s="12">
        <f>E1050</f>
        <v>12407535.130000001</v>
      </c>
      <c r="F1049" s="12">
        <f>F1050</f>
        <v>12385030.130000001</v>
      </c>
    </row>
    <row r="1050" spans="1:6" outlineLevel="7">
      <c r="A1050" s="24" t="s">
        <v>411</v>
      </c>
      <c r="B1050" s="5" t="s">
        <v>105</v>
      </c>
      <c r="C1050" s="5" t="s">
        <v>894</v>
      </c>
      <c r="D1050" s="5" t="s">
        <v>51</v>
      </c>
      <c r="E1050" s="12">
        <v>12407535.130000001</v>
      </c>
      <c r="F1050" s="12">
        <v>12385030.130000001</v>
      </c>
    </row>
    <row r="1051" spans="1:6" ht="30" outlineLevel="5">
      <c r="A1051" s="24" t="s">
        <v>474</v>
      </c>
      <c r="B1051" s="5" t="s">
        <v>105</v>
      </c>
      <c r="C1051" s="5" t="s">
        <v>895</v>
      </c>
      <c r="D1051" s="5"/>
      <c r="E1051" s="12">
        <f>E1052</f>
        <v>107817498</v>
      </c>
      <c r="F1051" s="12">
        <f>F1052</f>
        <v>107817498</v>
      </c>
    </row>
    <row r="1052" spans="1:6" outlineLevel="6">
      <c r="A1052" s="24" t="s">
        <v>235</v>
      </c>
      <c r="B1052" s="5" t="s">
        <v>105</v>
      </c>
      <c r="C1052" s="5" t="s">
        <v>895</v>
      </c>
      <c r="D1052" s="5" t="s">
        <v>15</v>
      </c>
      <c r="E1052" s="12">
        <f>E1053</f>
        <v>107817498</v>
      </c>
      <c r="F1052" s="12">
        <f>F1053</f>
        <v>107817498</v>
      </c>
    </row>
    <row r="1053" spans="1:6" outlineLevel="7">
      <c r="A1053" s="24" t="s">
        <v>411</v>
      </c>
      <c r="B1053" s="5" t="s">
        <v>105</v>
      </c>
      <c r="C1053" s="5" t="s">
        <v>895</v>
      </c>
      <c r="D1053" s="5" t="s">
        <v>51</v>
      </c>
      <c r="E1053" s="12">
        <v>107817498</v>
      </c>
      <c r="F1053" s="12">
        <v>107817498</v>
      </c>
    </row>
    <row r="1054" spans="1:6" ht="30" outlineLevel="7">
      <c r="A1054" s="32" t="s">
        <v>871</v>
      </c>
      <c r="B1054" s="5" t="s">
        <v>105</v>
      </c>
      <c r="C1054" s="31" t="s">
        <v>896</v>
      </c>
      <c r="D1054" s="31" t="s">
        <v>555</v>
      </c>
      <c r="E1054" s="12">
        <f>E1055</f>
        <v>2800000</v>
      </c>
      <c r="F1054" s="12">
        <f>F1055</f>
        <v>2800000</v>
      </c>
    </row>
    <row r="1055" spans="1:6" outlineLevel="7">
      <c r="A1055" s="33" t="s">
        <v>235</v>
      </c>
      <c r="B1055" s="5" t="s">
        <v>105</v>
      </c>
      <c r="C1055" s="31" t="s">
        <v>896</v>
      </c>
      <c r="D1055" s="31">
        <v>300</v>
      </c>
      <c r="E1055" s="12">
        <f>E1056</f>
        <v>2800000</v>
      </c>
      <c r="F1055" s="12">
        <f>F1056</f>
        <v>2800000</v>
      </c>
    </row>
    <row r="1056" spans="1:6" outlineLevel="7">
      <c r="A1056" s="32" t="s">
        <v>872</v>
      </c>
      <c r="B1056" s="5" t="s">
        <v>105</v>
      </c>
      <c r="C1056" s="31" t="s">
        <v>896</v>
      </c>
      <c r="D1056" s="31" t="s">
        <v>51</v>
      </c>
      <c r="E1056" s="12">
        <v>2800000</v>
      </c>
      <c r="F1056" s="12">
        <v>2800000</v>
      </c>
    </row>
    <row r="1057" spans="1:6" ht="30" outlineLevel="4">
      <c r="A1057" s="24" t="s">
        <v>475</v>
      </c>
      <c r="B1057" s="5" t="s">
        <v>105</v>
      </c>
      <c r="C1057" s="5" t="s">
        <v>897</v>
      </c>
      <c r="D1057" s="5"/>
      <c r="E1057" s="12">
        <f t="shared" ref="E1057:F1059" si="97">E1058</f>
        <v>50000</v>
      </c>
      <c r="F1057" s="12">
        <f t="shared" si="97"/>
        <v>32400</v>
      </c>
    </row>
    <row r="1058" spans="1:6" outlineLevel="5">
      <c r="A1058" s="24" t="s">
        <v>476</v>
      </c>
      <c r="B1058" s="5" t="s">
        <v>105</v>
      </c>
      <c r="C1058" s="5" t="s">
        <v>898</v>
      </c>
      <c r="D1058" s="5"/>
      <c r="E1058" s="12">
        <f t="shared" si="97"/>
        <v>50000</v>
      </c>
      <c r="F1058" s="12">
        <f t="shared" si="97"/>
        <v>32400</v>
      </c>
    </row>
    <row r="1059" spans="1:6" ht="30" outlineLevel="6">
      <c r="A1059" s="24" t="s">
        <v>69</v>
      </c>
      <c r="B1059" s="5" t="s">
        <v>105</v>
      </c>
      <c r="C1059" s="5" t="s">
        <v>898</v>
      </c>
      <c r="D1059" s="5" t="s">
        <v>3</v>
      </c>
      <c r="E1059" s="12">
        <f t="shared" si="97"/>
        <v>50000</v>
      </c>
      <c r="F1059" s="12">
        <f t="shared" si="97"/>
        <v>32400</v>
      </c>
    </row>
    <row r="1060" spans="1:6" ht="30" outlineLevel="7">
      <c r="A1060" s="24" t="s">
        <v>70</v>
      </c>
      <c r="B1060" s="5" t="s">
        <v>105</v>
      </c>
      <c r="C1060" s="5" t="s">
        <v>898</v>
      </c>
      <c r="D1060" s="5" t="s">
        <v>5</v>
      </c>
      <c r="E1060" s="12">
        <v>50000</v>
      </c>
      <c r="F1060" s="12">
        <v>32400</v>
      </c>
    </row>
    <row r="1061" spans="1:6" outlineLevel="4">
      <c r="A1061" s="24" t="s">
        <v>477</v>
      </c>
      <c r="B1061" s="5" t="s">
        <v>105</v>
      </c>
      <c r="C1061" s="5" t="s">
        <v>899</v>
      </c>
      <c r="D1061" s="5"/>
      <c r="E1061" s="12">
        <f>E1062</f>
        <v>1600000</v>
      </c>
      <c r="F1061" s="12">
        <f>F1062</f>
        <v>1547511.2</v>
      </c>
    </row>
    <row r="1062" spans="1:6" outlineLevel="5">
      <c r="A1062" s="24" t="s">
        <v>478</v>
      </c>
      <c r="B1062" s="5" t="s">
        <v>105</v>
      </c>
      <c r="C1062" s="5" t="s">
        <v>900</v>
      </c>
      <c r="D1062" s="5"/>
      <c r="E1062" s="12">
        <f>E1063+E1065</f>
        <v>1600000</v>
      </c>
      <c r="F1062" s="12">
        <f>F1063+F1065</f>
        <v>1547511.2</v>
      </c>
    </row>
    <row r="1063" spans="1:6" ht="30" outlineLevel="6">
      <c r="A1063" s="24" t="s">
        <v>69</v>
      </c>
      <c r="B1063" s="5" t="s">
        <v>105</v>
      </c>
      <c r="C1063" s="5" t="s">
        <v>900</v>
      </c>
      <c r="D1063" s="5" t="s">
        <v>3</v>
      </c>
      <c r="E1063" s="12">
        <f>E1064</f>
        <v>20000</v>
      </c>
      <c r="F1063" s="12">
        <f>F1064</f>
        <v>13551.2</v>
      </c>
    </row>
    <row r="1064" spans="1:6" ht="30" outlineLevel="7">
      <c r="A1064" s="24" t="s">
        <v>70</v>
      </c>
      <c r="B1064" s="5" t="s">
        <v>105</v>
      </c>
      <c r="C1064" s="5" t="s">
        <v>900</v>
      </c>
      <c r="D1064" s="5" t="s">
        <v>5</v>
      </c>
      <c r="E1064" s="12">
        <v>20000</v>
      </c>
      <c r="F1064" s="12">
        <v>13551.2</v>
      </c>
    </row>
    <row r="1065" spans="1:6" outlineLevel="6">
      <c r="A1065" s="24" t="s">
        <v>235</v>
      </c>
      <c r="B1065" s="5" t="s">
        <v>105</v>
      </c>
      <c r="C1065" s="5" t="s">
        <v>900</v>
      </c>
      <c r="D1065" s="5" t="s">
        <v>15</v>
      </c>
      <c r="E1065" s="12">
        <f>E1066</f>
        <v>1580000</v>
      </c>
      <c r="F1065" s="12">
        <f>F1066</f>
        <v>1533960</v>
      </c>
    </row>
    <row r="1066" spans="1:6" outlineLevel="7">
      <c r="A1066" s="24" t="s">
        <v>411</v>
      </c>
      <c r="B1066" s="5" t="s">
        <v>105</v>
      </c>
      <c r="C1066" s="5" t="s">
        <v>900</v>
      </c>
      <c r="D1066" s="5" t="s">
        <v>51</v>
      </c>
      <c r="E1066" s="12">
        <v>1580000</v>
      </c>
      <c r="F1066" s="12">
        <v>1533960</v>
      </c>
    </row>
    <row r="1067" spans="1:6" outlineLevel="4">
      <c r="A1067" s="24" t="s">
        <v>479</v>
      </c>
      <c r="B1067" s="5" t="s">
        <v>105</v>
      </c>
      <c r="C1067" s="5" t="s">
        <v>901</v>
      </c>
      <c r="D1067" s="5"/>
      <c r="E1067" s="12">
        <f>E1068+E1073+E1076+E1079+E1082</f>
        <v>94857426</v>
      </c>
      <c r="F1067" s="12">
        <f>F1068+F1073+F1076+F1079+F1082</f>
        <v>94832788.819999993</v>
      </c>
    </row>
    <row r="1068" spans="1:6" ht="30" outlineLevel="5">
      <c r="A1068" s="24" t="s">
        <v>473</v>
      </c>
      <c r="B1068" s="5" t="s">
        <v>105</v>
      </c>
      <c r="C1068" s="5" t="s">
        <v>902</v>
      </c>
      <c r="D1068" s="5"/>
      <c r="E1068" s="12">
        <f>E1069+E1071</f>
        <v>15285239</v>
      </c>
      <c r="F1068" s="12">
        <f>F1069+F1071</f>
        <v>15285239</v>
      </c>
    </row>
    <row r="1069" spans="1:6" ht="30" outlineLevel="6">
      <c r="A1069" s="24" t="s">
        <v>69</v>
      </c>
      <c r="B1069" s="5" t="s">
        <v>105</v>
      </c>
      <c r="C1069" s="5" t="s">
        <v>902</v>
      </c>
      <c r="D1069" s="5" t="s">
        <v>3</v>
      </c>
      <c r="E1069" s="12">
        <f>E1070</f>
        <v>108500</v>
      </c>
      <c r="F1069" s="12">
        <f>F1070</f>
        <v>108500</v>
      </c>
    </row>
    <row r="1070" spans="1:6" ht="30" outlineLevel="7">
      <c r="A1070" s="24" t="s">
        <v>70</v>
      </c>
      <c r="B1070" s="5" t="s">
        <v>105</v>
      </c>
      <c r="C1070" s="5" t="s">
        <v>902</v>
      </c>
      <c r="D1070" s="5" t="s">
        <v>5</v>
      </c>
      <c r="E1070" s="12">
        <v>108500</v>
      </c>
      <c r="F1070" s="12">
        <v>108500</v>
      </c>
    </row>
    <row r="1071" spans="1:6" outlineLevel="6">
      <c r="A1071" s="24" t="s">
        <v>235</v>
      </c>
      <c r="B1071" s="5" t="s">
        <v>105</v>
      </c>
      <c r="C1071" s="5" t="s">
        <v>902</v>
      </c>
      <c r="D1071" s="5" t="s">
        <v>15</v>
      </c>
      <c r="E1071" s="12">
        <f>E1072</f>
        <v>15176739</v>
      </c>
      <c r="F1071" s="12">
        <f>F1072</f>
        <v>15176739</v>
      </c>
    </row>
    <row r="1072" spans="1:6" outlineLevel="7">
      <c r="A1072" s="24" t="s">
        <v>411</v>
      </c>
      <c r="B1072" s="5" t="s">
        <v>105</v>
      </c>
      <c r="C1072" s="5" t="s">
        <v>902</v>
      </c>
      <c r="D1072" s="5" t="s">
        <v>51</v>
      </c>
      <c r="E1072" s="12">
        <v>15176739</v>
      </c>
      <c r="F1072" s="12">
        <v>15176739</v>
      </c>
    </row>
    <row r="1073" spans="1:6" ht="45" outlineLevel="5">
      <c r="A1073" s="24" t="s">
        <v>446</v>
      </c>
      <c r="B1073" s="5" t="s">
        <v>105</v>
      </c>
      <c r="C1073" s="5" t="s">
        <v>903</v>
      </c>
      <c r="D1073" s="5"/>
      <c r="E1073" s="12">
        <f>E1074</f>
        <v>39169859</v>
      </c>
      <c r="F1073" s="12">
        <f>F1074</f>
        <v>39168172.840000004</v>
      </c>
    </row>
    <row r="1074" spans="1:6" outlineLevel="6">
      <c r="A1074" s="24" t="s">
        <v>235</v>
      </c>
      <c r="B1074" s="5" t="s">
        <v>105</v>
      </c>
      <c r="C1074" s="5" t="s">
        <v>903</v>
      </c>
      <c r="D1074" s="5" t="s">
        <v>15</v>
      </c>
      <c r="E1074" s="12">
        <f>E1075</f>
        <v>39169859</v>
      </c>
      <c r="F1074" s="12">
        <f>F1075</f>
        <v>39168172.840000004</v>
      </c>
    </row>
    <row r="1075" spans="1:6" outlineLevel="7">
      <c r="A1075" s="24" t="s">
        <v>411</v>
      </c>
      <c r="B1075" s="5" t="s">
        <v>105</v>
      </c>
      <c r="C1075" s="5" t="s">
        <v>903</v>
      </c>
      <c r="D1075" s="5" t="s">
        <v>51</v>
      </c>
      <c r="E1075" s="12">
        <v>39169859</v>
      </c>
      <c r="F1075" s="12">
        <v>39168172.840000004</v>
      </c>
    </row>
    <row r="1076" spans="1:6" ht="30" outlineLevel="5">
      <c r="A1076" s="24" t="s">
        <v>447</v>
      </c>
      <c r="B1076" s="5" t="s">
        <v>105</v>
      </c>
      <c r="C1076" s="5" t="s">
        <v>904</v>
      </c>
      <c r="D1076" s="5"/>
      <c r="E1076" s="12">
        <f>E1077</f>
        <v>3286077</v>
      </c>
      <c r="F1076" s="12">
        <f>F1077</f>
        <v>3286077</v>
      </c>
    </row>
    <row r="1077" spans="1:6" outlineLevel="6">
      <c r="A1077" s="24" t="s">
        <v>235</v>
      </c>
      <c r="B1077" s="5" t="s">
        <v>105</v>
      </c>
      <c r="C1077" s="5" t="s">
        <v>904</v>
      </c>
      <c r="D1077" s="5" t="s">
        <v>15</v>
      </c>
      <c r="E1077" s="12">
        <f>E1078</f>
        <v>3286077</v>
      </c>
      <c r="F1077" s="12">
        <f>F1078</f>
        <v>3286077</v>
      </c>
    </row>
    <row r="1078" spans="1:6" outlineLevel="7">
      <c r="A1078" s="24" t="s">
        <v>411</v>
      </c>
      <c r="B1078" s="5" t="s">
        <v>105</v>
      </c>
      <c r="C1078" s="5" t="s">
        <v>904</v>
      </c>
      <c r="D1078" s="5" t="s">
        <v>51</v>
      </c>
      <c r="E1078" s="12">
        <v>3286077</v>
      </c>
      <c r="F1078" s="12">
        <v>3286077</v>
      </c>
    </row>
    <row r="1079" spans="1:6" ht="30" outlineLevel="5">
      <c r="A1079" s="24" t="s">
        <v>448</v>
      </c>
      <c r="B1079" s="5" t="s">
        <v>105</v>
      </c>
      <c r="C1079" s="5" t="s">
        <v>905</v>
      </c>
      <c r="D1079" s="5"/>
      <c r="E1079" s="12">
        <f>E1080</f>
        <v>36429484</v>
      </c>
      <c r="F1079" s="12">
        <f>F1080</f>
        <v>36408717.979999997</v>
      </c>
    </row>
    <row r="1080" spans="1:6" outlineLevel="6">
      <c r="A1080" s="24" t="s">
        <v>235</v>
      </c>
      <c r="B1080" s="5" t="s">
        <v>105</v>
      </c>
      <c r="C1080" s="5" t="s">
        <v>905</v>
      </c>
      <c r="D1080" s="5" t="s">
        <v>15</v>
      </c>
      <c r="E1080" s="12">
        <f>E1081</f>
        <v>36429484</v>
      </c>
      <c r="F1080" s="12">
        <f>F1081</f>
        <v>36408717.979999997</v>
      </c>
    </row>
    <row r="1081" spans="1:6" outlineLevel="7">
      <c r="A1081" s="24" t="s">
        <v>411</v>
      </c>
      <c r="B1081" s="5" t="s">
        <v>105</v>
      </c>
      <c r="C1081" s="5" t="s">
        <v>905</v>
      </c>
      <c r="D1081" s="5" t="s">
        <v>51</v>
      </c>
      <c r="E1081" s="12">
        <v>36429484</v>
      </c>
      <c r="F1081" s="12">
        <v>36408717.979999997</v>
      </c>
    </row>
    <row r="1082" spans="1:6" ht="45" outlineLevel="5">
      <c r="A1082" s="24" t="s">
        <v>449</v>
      </c>
      <c r="B1082" s="5" t="s">
        <v>105</v>
      </c>
      <c r="C1082" s="5" t="s">
        <v>906</v>
      </c>
      <c r="D1082" s="5"/>
      <c r="E1082" s="12">
        <f>E1083</f>
        <v>686767</v>
      </c>
      <c r="F1082" s="12">
        <f>F1083</f>
        <v>684582</v>
      </c>
    </row>
    <row r="1083" spans="1:6" outlineLevel="6">
      <c r="A1083" s="24" t="s">
        <v>235</v>
      </c>
      <c r="B1083" s="5" t="s">
        <v>105</v>
      </c>
      <c r="C1083" s="5" t="s">
        <v>906</v>
      </c>
      <c r="D1083" s="5" t="s">
        <v>15</v>
      </c>
      <c r="E1083" s="12">
        <f>E1084</f>
        <v>686767</v>
      </c>
      <c r="F1083" s="12">
        <f>F1084</f>
        <v>684582</v>
      </c>
    </row>
    <row r="1084" spans="1:6" outlineLevel="7">
      <c r="A1084" s="24" t="s">
        <v>411</v>
      </c>
      <c r="B1084" s="5" t="s">
        <v>105</v>
      </c>
      <c r="C1084" s="5" t="s">
        <v>906</v>
      </c>
      <c r="D1084" s="5" t="s">
        <v>51</v>
      </c>
      <c r="E1084" s="12">
        <v>686767</v>
      </c>
      <c r="F1084" s="12">
        <v>684582</v>
      </c>
    </row>
    <row r="1085" spans="1:6" outlineLevel="1">
      <c r="A1085" s="40" t="s">
        <v>450</v>
      </c>
      <c r="B1085" s="36" t="s">
        <v>106</v>
      </c>
      <c r="C1085" s="36"/>
      <c r="D1085" s="36"/>
      <c r="E1085" s="41">
        <f>E1086</f>
        <v>33484458</v>
      </c>
      <c r="F1085" s="41">
        <f>F1086</f>
        <v>32908632.549999997</v>
      </c>
    </row>
    <row r="1086" spans="1:6" ht="30" outlineLevel="2">
      <c r="A1086" s="24" t="s">
        <v>409</v>
      </c>
      <c r="B1086" s="5" t="s">
        <v>106</v>
      </c>
      <c r="C1086" s="5" t="s">
        <v>815</v>
      </c>
      <c r="D1086" s="5"/>
      <c r="E1086" s="12">
        <f>E1087+E1099</f>
        <v>33484458</v>
      </c>
      <c r="F1086" s="12">
        <f>F1087+F1099</f>
        <v>32908632.549999997</v>
      </c>
    </row>
    <row r="1087" spans="1:6" ht="30" outlineLevel="4">
      <c r="A1087" s="24" t="s">
        <v>412</v>
      </c>
      <c r="B1087" s="5" t="s">
        <v>106</v>
      </c>
      <c r="C1087" s="5" t="s">
        <v>816</v>
      </c>
      <c r="D1087" s="5"/>
      <c r="E1087" s="12">
        <f>E1088+E1093+E1096</f>
        <v>32697458</v>
      </c>
      <c r="F1087" s="12">
        <f>F1088+F1093+F1096</f>
        <v>32127632.549999997</v>
      </c>
    </row>
    <row r="1088" spans="1:6" outlineLevel="5">
      <c r="A1088" s="24" t="s">
        <v>451</v>
      </c>
      <c r="B1088" s="5" t="s">
        <v>106</v>
      </c>
      <c r="C1088" s="5" t="s">
        <v>817</v>
      </c>
      <c r="D1088" s="5"/>
      <c r="E1088" s="12">
        <f>E1089+E1091</f>
        <v>15310822</v>
      </c>
      <c r="F1088" s="12">
        <f>F1089+F1091</f>
        <v>15290996.549999999</v>
      </c>
    </row>
    <row r="1089" spans="1:6" ht="45" outlineLevel="6">
      <c r="A1089" s="24" t="s">
        <v>117</v>
      </c>
      <c r="B1089" s="5" t="s">
        <v>106</v>
      </c>
      <c r="C1089" s="5" t="s">
        <v>817</v>
      </c>
      <c r="D1089" s="5" t="s">
        <v>0</v>
      </c>
      <c r="E1089" s="12">
        <f>E1090</f>
        <v>13342047.710000001</v>
      </c>
      <c r="F1089" s="12">
        <f>F1090</f>
        <v>13338206.619999999</v>
      </c>
    </row>
    <row r="1090" spans="1:6" outlineLevel="7">
      <c r="A1090" s="24" t="s">
        <v>118</v>
      </c>
      <c r="B1090" s="5" t="s">
        <v>106</v>
      </c>
      <c r="C1090" s="5" t="s">
        <v>817</v>
      </c>
      <c r="D1090" s="5" t="s">
        <v>1</v>
      </c>
      <c r="E1090" s="12">
        <v>13342047.710000001</v>
      </c>
      <c r="F1090" s="12">
        <v>13338206.619999999</v>
      </c>
    </row>
    <row r="1091" spans="1:6" ht="30" outlineLevel="6">
      <c r="A1091" s="24" t="s">
        <v>69</v>
      </c>
      <c r="B1091" s="5" t="s">
        <v>106</v>
      </c>
      <c r="C1091" s="5" t="s">
        <v>817</v>
      </c>
      <c r="D1091" s="5" t="s">
        <v>3</v>
      </c>
      <c r="E1091" s="12">
        <f>E1092</f>
        <v>1968774.29</v>
      </c>
      <c r="F1091" s="12">
        <f>F1092</f>
        <v>1952789.93</v>
      </c>
    </row>
    <row r="1092" spans="1:6" ht="30" outlineLevel="7">
      <c r="A1092" s="24" t="s">
        <v>70</v>
      </c>
      <c r="B1092" s="5" t="s">
        <v>106</v>
      </c>
      <c r="C1092" s="5" t="s">
        <v>817</v>
      </c>
      <c r="D1092" s="5" t="s">
        <v>5</v>
      </c>
      <c r="E1092" s="12">
        <v>1968774.29</v>
      </c>
      <c r="F1092" s="12">
        <v>1952789.93</v>
      </c>
    </row>
    <row r="1093" spans="1:6" ht="60" outlineLevel="5">
      <c r="A1093" s="24" t="s">
        <v>144</v>
      </c>
      <c r="B1093" s="5" t="s">
        <v>106</v>
      </c>
      <c r="C1093" s="5" t="s">
        <v>907</v>
      </c>
      <c r="D1093" s="5"/>
      <c r="E1093" s="12">
        <f>E1094</f>
        <v>550000</v>
      </c>
      <c r="F1093" s="12">
        <f>F1094</f>
        <v>0</v>
      </c>
    </row>
    <row r="1094" spans="1:6" outlineLevel="6">
      <c r="A1094" s="24" t="s">
        <v>199</v>
      </c>
      <c r="B1094" s="5" t="s">
        <v>106</v>
      </c>
      <c r="C1094" s="5" t="s">
        <v>907</v>
      </c>
      <c r="D1094" s="5" t="s">
        <v>12</v>
      </c>
      <c r="E1094" s="12">
        <f>E1095</f>
        <v>550000</v>
      </c>
      <c r="F1094" s="12">
        <f>F1095</f>
        <v>0</v>
      </c>
    </row>
    <row r="1095" spans="1:6" outlineLevel="7">
      <c r="A1095" s="24" t="s">
        <v>200</v>
      </c>
      <c r="B1095" s="5" t="s">
        <v>106</v>
      </c>
      <c r="C1095" s="5" t="s">
        <v>907</v>
      </c>
      <c r="D1095" s="5" t="s">
        <v>13</v>
      </c>
      <c r="E1095" s="12">
        <v>550000</v>
      </c>
      <c r="F1095" s="12">
        <v>0</v>
      </c>
    </row>
    <row r="1096" spans="1:6" ht="30" outlineLevel="5">
      <c r="A1096" s="24" t="s">
        <v>452</v>
      </c>
      <c r="B1096" s="5" t="s">
        <v>106</v>
      </c>
      <c r="C1096" s="5" t="s">
        <v>908</v>
      </c>
      <c r="D1096" s="5"/>
      <c r="E1096" s="12">
        <f>E1097</f>
        <v>16836636</v>
      </c>
      <c r="F1096" s="12">
        <f>F1097</f>
        <v>16836636</v>
      </c>
    </row>
    <row r="1097" spans="1:6" outlineLevel="6">
      <c r="A1097" s="24" t="s">
        <v>235</v>
      </c>
      <c r="B1097" s="5" t="s">
        <v>106</v>
      </c>
      <c r="C1097" s="5" t="s">
        <v>908</v>
      </c>
      <c r="D1097" s="5" t="s">
        <v>15</v>
      </c>
      <c r="E1097" s="12">
        <f>E1098</f>
        <v>16836636</v>
      </c>
      <c r="F1097" s="12">
        <f>F1098</f>
        <v>16836636</v>
      </c>
    </row>
    <row r="1098" spans="1:6" outlineLevel="7">
      <c r="A1098" s="24" t="s">
        <v>411</v>
      </c>
      <c r="B1098" s="5" t="s">
        <v>106</v>
      </c>
      <c r="C1098" s="5" t="s">
        <v>908</v>
      </c>
      <c r="D1098" s="5" t="s">
        <v>51</v>
      </c>
      <c r="E1098" s="12">
        <v>16836636</v>
      </c>
      <c r="F1098" s="12">
        <v>16836636</v>
      </c>
    </row>
    <row r="1099" spans="1:6" ht="30" outlineLevel="4">
      <c r="A1099" s="24" t="s">
        <v>453</v>
      </c>
      <c r="B1099" s="5" t="s">
        <v>106</v>
      </c>
      <c r="C1099" s="5" t="s">
        <v>909</v>
      </c>
      <c r="D1099" s="5"/>
      <c r="E1099" s="12">
        <f>E1100+E1103+E1106+E1109+E1112+E1115</f>
        <v>787000</v>
      </c>
      <c r="F1099" s="12">
        <f>F1100+F1103+F1106+F1109+F1112+F1115</f>
        <v>781000</v>
      </c>
    </row>
    <row r="1100" spans="1:6" ht="30" outlineLevel="5">
      <c r="A1100" s="24" t="s">
        <v>454</v>
      </c>
      <c r="B1100" s="5" t="s">
        <v>106</v>
      </c>
      <c r="C1100" s="5" t="s">
        <v>910</v>
      </c>
      <c r="D1100" s="5"/>
      <c r="E1100" s="12">
        <f>E1101</f>
        <v>216000</v>
      </c>
      <c r="F1100" s="12">
        <f>F1101</f>
        <v>216000</v>
      </c>
    </row>
    <row r="1101" spans="1:6" outlineLevel="6">
      <c r="A1101" s="24" t="s">
        <v>167</v>
      </c>
      <c r="B1101" s="5" t="s">
        <v>106</v>
      </c>
      <c r="C1101" s="5" t="s">
        <v>910</v>
      </c>
      <c r="D1101" s="5" t="s">
        <v>7</v>
      </c>
      <c r="E1101" s="12">
        <f>E1102</f>
        <v>216000</v>
      </c>
      <c r="F1101" s="12">
        <f>F1102</f>
        <v>216000</v>
      </c>
    </row>
    <row r="1102" spans="1:6" outlineLevel="7">
      <c r="A1102" s="24" t="s">
        <v>152</v>
      </c>
      <c r="B1102" s="5" t="s">
        <v>106</v>
      </c>
      <c r="C1102" s="5" t="s">
        <v>910</v>
      </c>
      <c r="D1102" s="5" t="s">
        <v>9</v>
      </c>
      <c r="E1102" s="12">
        <v>216000</v>
      </c>
      <c r="F1102" s="12">
        <v>216000</v>
      </c>
    </row>
    <row r="1103" spans="1:6" ht="30" outlineLevel="5">
      <c r="A1103" s="24" t="s">
        <v>455</v>
      </c>
      <c r="B1103" s="5" t="s">
        <v>106</v>
      </c>
      <c r="C1103" s="5" t="s">
        <v>911</v>
      </c>
      <c r="D1103" s="5"/>
      <c r="E1103" s="12">
        <f>E1104</f>
        <v>100000</v>
      </c>
      <c r="F1103" s="12">
        <f>F1104</f>
        <v>100000</v>
      </c>
    </row>
    <row r="1104" spans="1:6" outlineLevel="6">
      <c r="A1104" s="24" t="s">
        <v>167</v>
      </c>
      <c r="B1104" s="5" t="s">
        <v>106</v>
      </c>
      <c r="C1104" s="5" t="s">
        <v>911</v>
      </c>
      <c r="D1104" s="5" t="s">
        <v>7</v>
      </c>
      <c r="E1104" s="12">
        <f>E1105</f>
        <v>100000</v>
      </c>
      <c r="F1104" s="12">
        <f>F1105</f>
        <v>100000</v>
      </c>
    </row>
    <row r="1105" spans="1:6" outlineLevel="7">
      <c r="A1105" s="24" t="s">
        <v>152</v>
      </c>
      <c r="B1105" s="5" t="s">
        <v>106</v>
      </c>
      <c r="C1105" s="5" t="s">
        <v>911</v>
      </c>
      <c r="D1105" s="5" t="s">
        <v>9</v>
      </c>
      <c r="E1105" s="12">
        <v>100000</v>
      </c>
      <c r="F1105" s="12">
        <v>100000</v>
      </c>
    </row>
    <row r="1106" spans="1:6" ht="30" outlineLevel="5">
      <c r="A1106" s="24" t="s">
        <v>456</v>
      </c>
      <c r="B1106" s="5" t="s">
        <v>106</v>
      </c>
      <c r="C1106" s="5" t="s">
        <v>912</v>
      </c>
      <c r="D1106" s="5"/>
      <c r="E1106" s="12">
        <f>E1107</f>
        <v>26000</v>
      </c>
      <c r="F1106" s="12">
        <f>F1107</f>
        <v>26000</v>
      </c>
    </row>
    <row r="1107" spans="1:6" outlineLevel="6">
      <c r="A1107" s="24" t="s">
        <v>167</v>
      </c>
      <c r="B1107" s="5" t="s">
        <v>106</v>
      </c>
      <c r="C1107" s="5" t="s">
        <v>912</v>
      </c>
      <c r="D1107" s="5" t="s">
        <v>7</v>
      </c>
      <c r="E1107" s="12">
        <f>E1108</f>
        <v>26000</v>
      </c>
      <c r="F1107" s="12">
        <f>F1108</f>
        <v>26000</v>
      </c>
    </row>
    <row r="1108" spans="1:6" outlineLevel="7">
      <c r="A1108" s="24" t="s">
        <v>152</v>
      </c>
      <c r="B1108" s="5" t="s">
        <v>106</v>
      </c>
      <c r="C1108" s="5" t="s">
        <v>912</v>
      </c>
      <c r="D1108" s="5" t="s">
        <v>9</v>
      </c>
      <c r="E1108" s="12">
        <v>26000</v>
      </c>
      <c r="F1108" s="12">
        <v>26000</v>
      </c>
    </row>
    <row r="1109" spans="1:6" ht="30" outlineLevel="5">
      <c r="A1109" s="24" t="s">
        <v>457</v>
      </c>
      <c r="B1109" s="5" t="s">
        <v>106</v>
      </c>
      <c r="C1109" s="5" t="s">
        <v>913</v>
      </c>
      <c r="D1109" s="5"/>
      <c r="E1109" s="12">
        <f>E1110</f>
        <v>366000</v>
      </c>
      <c r="F1109" s="12">
        <f>F1110</f>
        <v>366000</v>
      </c>
    </row>
    <row r="1110" spans="1:6" outlineLevel="6">
      <c r="A1110" s="24" t="s">
        <v>167</v>
      </c>
      <c r="B1110" s="5" t="s">
        <v>106</v>
      </c>
      <c r="C1110" s="5" t="s">
        <v>913</v>
      </c>
      <c r="D1110" s="5" t="s">
        <v>7</v>
      </c>
      <c r="E1110" s="12">
        <f>E1111</f>
        <v>366000</v>
      </c>
      <c r="F1110" s="12">
        <f>F1111</f>
        <v>366000</v>
      </c>
    </row>
    <row r="1111" spans="1:6" outlineLevel="7">
      <c r="A1111" s="24" t="s">
        <v>356</v>
      </c>
      <c r="B1111" s="5" t="s">
        <v>106</v>
      </c>
      <c r="C1111" s="5" t="s">
        <v>913</v>
      </c>
      <c r="D1111" s="5" t="s">
        <v>9</v>
      </c>
      <c r="E1111" s="12">
        <v>366000</v>
      </c>
      <c r="F1111" s="12">
        <v>366000</v>
      </c>
    </row>
    <row r="1112" spans="1:6" ht="30" outlineLevel="5">
      <c r="A1112" s="24" t="s">
        <v>458</v>
      </c>
      <c r="B1112" s="5" t="s">
        <v>106</v>
      </c>
      <c r="C1112" s="5" t="s">
        <v>914</v>
      </c>
      <c r="D1112" s="5"/>
      <c r="E1112" s="12">
        <f>E1113</f>
        <v>68000</v>
      </c>
      <c r="F1112" s="12">
        <f>F1113</f>
        <v>68000</v>
      </c>
    </row>
    <row r="1113" spans="1:6" outlineLevel="6">
      <c r="A1113" s="24" t="s">
        <v>167</v>
      </c>
      <c r="B1113" s="5" t="s">
        <v>106</v>
      </c>
      <c r="C1113" s="5" t="s">
        <v>914</v>
      </c>
      <c r="D1113" s="5" t="s">
        <v>7</v>
      </c>
      <c r="E1113" s="12">
        <f>E1114</f>
        <v>68000</v>
      </c>
      <c r="F1113" s="12">
        <f>F1114</f>
        <v>68000</v>
      </c>
    </row>
    <row r="1114" spans="1:6" outlineLevel="7">
      <c r="A1114" s="24" t="s">
        <v>152</v>
      </c>
      <c r="B1114" s="5" t="s">
        <v>106</v>
      </c>
      <c r="C1114" s="5" t="s">
        <v>914</v>
      </c>
      <c r="D1114" s="5" t="s">
        <v>9</v>
      </c>
      <c r="E1114" s="12">
        <v>68000</v>
      </c>
      <c r="F1114" s="12">
        <v>68000</v>
      </c>
    </row>
    <row r="1115" spans="1:6" ht="30" outlineLevel="5">
      <c r="A1115" s="24" t="s">
        <v>459</v>
      </c>
      <c r="B1115" s="5" t="s">
        <v>106</v>
      </c>
      <c r="C1115" s="5" t="s">
        <v>915</v>
      </c>
      <c r="D1115" s="5"/>
      <c r="E1115" s="12">
        <f>E1116</f>
        <v>11000</v>
      </c>
      <c r="F1115" s="12">
        <f>F1116</f>
        <v>5000</v>
      </c>
    </row>
    <row r="1116" spans="1:6" outlineLevel="6">
      <c r="A1116" s="24" t="s">
        <v>167</v>
      </c>
      <c r="B1116" s="5" t="s">
        <v>106</v>
      </c>
      <c r="C1116" s="5" t="s">
        <v>915</v>
      </c>
      <c r="D1116" s="5" t="s">
        <v>7</v>
      </c>
      <c r="E1116" s="12">
        <f>E1117</f>
        <v>11000</v>
      </c>
      <c r="F1116" s="12">
        <f>F1117</f>
        <v>5000</v>
      </c>
    </row>
    <row r="1117" spans="1:6" outlineLevel="7">
      <c r="A1117" s="24" t="s">
        <v>152</v>
      </c>
      <c r="B1117" s="5" t="s">
        <v>106</v>
      </c>
      <c r="C1117" s="5" t="s">
        <v>915</v>
      </c>
      <c r="D1117" s="5" t="s">
        <v>9</v>
      </c>
      <c r="E1117" s="12">
        <v>11000</v>
      </c>
      <c r="F1117" s="12">
        <v>5000</v>
      </c>
    </row>
    <row r="1118" spans="1:6">
      <c r="A1118" s="40" t="s">
        <v>460</v>
      </c>
      <c r="B1118" s="36" t="s">
        <v>107</v>
      </c>
      <c r="C1118" s="36"/>
      <c r="D1118" s="36"/>
      <c r="E1118" s="41">
        <f>E1119+E1147</f>
        <v>44395630.739999995</v>
      </c>
      <c r="F1118" s="41">
        <f>F1119+F1147</f>
        <v>43202659.439999998</v>
      </c>
    </row>
    <row r="1119" spans="1:6" outlineLevel="1">
      <c r="A1119" s="40" t="s">
        <v>461</v>
      </c>
      <c r="B1119" s="36" t="s">
        <v>108</v>
      </c>
      <c r="C1119" s="36"/>
      <c r="D1119" s="36"/>
      <c r="E1119" s="41">
        <f>E1120</f>
        <v>43120630.739999995</v>
      </c>
      <c r="F1119" s="41">
        <f>F1120</f>
        <v>42101934.119999997</v>
      </c>
    </row>
    <row r="1120" spans="1:6" ht="30" outlineLevel="2">
      <c r="A1120" s="24" t="s">
        <v>443</v>
      </c>
      <c r="B1120" s="5" t="s">
        <v>108</v>
      </c>
      <c r="C1120" s="5" t="s">
        <v>916</v>
      </c>
      <c r="D1120" s="5"/>
      <c r="E1120" s="12">
        <f>E1121+E1138</f>
        <v>43120630.739999995</v>
      </c>
      <c r="F1120" s="12">
        <f>F1121+F1138</f>
        <v>42101934.119999997</v>
      </c>
    </row>
    <row r="1121" spans="1:6" ht="30" outlineLevel="3">
      <c r="A1121" s="24" t="s">
        <v>462</v>
      </c>
      <c r="B1121" s="5" t="s">
        <v>108</v>
      </c>
      <c r="C1121" s="5" t="s">
        <v>917</v>
      </c>
      <c r="D1121" s="5"/>
      <c r="E1121" s="12">
        <f>E1122</f>
        <v>40612645.019999996</v>
      </c>
      <c r="F1121" s="12">
        <f>F1122</f>
        <v>39780550.399999999</v>
      </c>
    </row>
    <row r="1122" spans="1:6" ht="45" outlineLevel="4">
      <c r="A1122" s="24" t="s">
        <v>463</v>
      </c>
      <c r="B1122" s="5" t="s">
        <v>108</v>
      </c>
      <c r="C1122" s="5" t="s">
        <v>918</v>
      </c>
      <c r="D1122" s="5"/>
      <c r="E1122" s="12">
        <f>E1123+E1130+E1135</f>
        <v>40612645.019999996</v>
      </c>
      <c r="F1122" s="12">
        <f>F1123+F1130+F1135</f>
        <v>39780550.399999999</v>
      </c>
    </row>
    <row r="1123" spans="1:6" outlineLevel="5">
      <c r="A1123" s="24" t="s">
        <v>464</v>
      </c>
      <c r="B1123" s="5" t="s">
        <v>108</v>
      </c>
      <c r="C1123" s="5" t="s">
        <v>919</v>
      </c>
      <c r="D1123" s="5"/>
      <c r="E1123" s="12">
        <f>E1124+E1126+E1128</f>
        <v>37015891.219999999</v>
      </c>
      <c r="F1123" s="12">
        <f>F1124+F1126+F1128</f>
        <v>36538947.890000001</v>
      </c>
    </row>
    <row r="1124" spans="1:6" ht="45" outlineLevel="6">
      <c r="A1124" s="24" t="s">
        <v>117</v>
      </c>
      <c r="B1124" s="5" t="s">
        <v>108</v>
      </c>
      <c r="C1124" s="5" t="s">
        <v>919</v>
      </c>
      <c r="D1124" s="5" t="s">
        <v>0</v>
      </c>
      <c r="E1124" s="12">
        <f>E1125</f>
        <v>28853159.739999998</v>
      </c>
      <c r="F1124" s="12">
        <f>F1125</f>
        <v>28802107.280000001</v>
      </c>
    </row>
    <row r="1125" spans="1:6" outlineLevel="7">
      <c r="A1125" s="24" t="s">
        <v>122</v>
      </c>
      <c r="B1125" s="5" t="s">
        <v>108</v>
      </c>
      <c r="C1125" s="5" t="s">
        <v>919</v>
      </c>
      <c r="D1125" s="5" t="s">
        <v>18</v>
      </c>
      <c r="E1125" s="12">
        <v>28853159.739999998</v>
      </c>
      <c r="F1125" s="12">
        <v>28802107.280000001</v>
      </c>
    </row>
    <row r="1126" spans="1:6" ht="30" outlineLevel="6">
      <c r="A1126" s="24" t="s">
        <v>69</v>
      </c>
      <c r="B1126" s="5" t="s">
        <v>108</v>
      </c>
      <c r="C1126" s="5" t="s">
        <v>919</v>
      </c>
      <c r="D1126" s="5" t="s">
        <v>3</v>
      </c>
      <c r="E1126" s="12">
        <f>E1127</f>
        <v>8086409.5300000003</v>
      </c>
      <c r="F1126" s="12">
        <f>F1127</f>
        <v>7660518.6600000001</v>
      </c>
    </row>
    <row r="1127" spans="1:6" ht="30" outlineLevel="7">
      <c r="A1127" s="24" t="s">
        <v>70</v>
      </c>
      <c r="B1127" s="5" t="s">
        <v>108</v>
      </c>
      <c r="C1127" s="5" t="s">
        <v>919</v>
      </c>
      <c r="D1127" s="5" t="s">
        <v>5</v>
      </c>
      <c r="E1127" s="12">
        <v>8086409.5300000003</v>
      </c>
      <c r="F1127" s="12">
        <v>7660518.6600000001</v>
      </c>
    </row>
    <row r="1128" spans="1:6" outlineLevel="6">
      <c r="A1128" s="24" t="s">
        <v>167</v>
      </c>
      <c r="B1128" s="5" t="s">
        <v>108</v>
      </c>
      <c r="C1128" s="5" t="s">
        <v>919</v>
      </c>
      <c r="D1128" s="5" t="s">
        <v>7</v>
      </c>
      <c r="E1128" s="12">
        <f>E1129</f>
        <v>76321.95</v>
      </c>
      <c r="F1128" s="12">
        <f>F1129</f>
        <v>76321.95</v>
      </c>
    </row>
    <row r="1129" spans="1:6" outlineLevel="7">
      <c r="A1129" s="24" t="s">
        <v>152</v>
      </c>
      <c r="B1129" s="5" t="s">
        <v>108</v>
      </c>
      <c r="C1129" s="5" t="s">
        <v>919</v>
      </c>
      <c r="D1129" s="5" t="s">
        <v>9</v>
      </c>
      <c r="E1129" s="12">
        <v>76321.95</v>
      </c>
      <c r="F1129" s="12">
        <v>76321.95</v>
      </c>
    </row>
    <row r="1130" spans="1:6" ht="30" outlineLevel="5">
      <c r="A1130" s="24" t="s">
        <v>465</v>
      </c>
      <c r="B1130" s="5" t="s">
        <v>108</v>
      </c>
      <c r="C1130" s="5" t="s">
        <v>920</v>
      </c>
      <c r="D1130" s="5"/>
      <c r="E1130" s="12">
        <f>E1131+E1133</f>
        <v>3391550</v>
      </c>
      <c r="F1130" s="12">
        <f>F1131+F1133</f>
        <v>3036398.71</v>
      </c>
    </row>
    <row r="1131" spans="1:6" ht="45" outlineLevel="6">
      <c r="A1131" s="24" t="s">
        <v>117</v>
      </c>
      <c r="B1131" s="5" t="s">
        <v>108</v>
      </c>
      <c r="C1131" s="5" t="s">
        <v>920</v>
      </c>
      <c r="D1131" s="5" t="s">
        <v>0</v>
      </c>
      <c r="E1131" s="12">
        <f>E1132</f>
        <v>420704.8</v>
      </c>
      <c r="F1131" s="12">
        <f>F1132</f>
        <v>420704.8</v>
      </c>
    </row>
    <row r="1132" spans="1:6" outlineLevel="7">
      <c r="A1132" s="24" t="s">
        <v>122</v>
      </c>
      <c r="B1132" s="5" t="s">
        <v>108</v>
      </c>
      <c r="C1132" s="5" t="s">
        <v>920</v>
      </c>
      <c r="D1132" s="5" t="s">
        <v>18</v>
      </c>
      <c r="E1132" s="12">
        <v>420704.8</v>
      </c>
      <c r="F1132" s="12">
        <v>420704.8</v>
      </c>
    </row>
    <row r="1133" spans="1:6" ht="30" outlineLevel="6">
      <c r="A1133" s="24" t="s">
        <v>69</v>
      </c>
      <c r="B1133" s="5" t="s">
        <v>108</v>
      </c>
      <c r="C1133" s="5" t="s">
        <v>920</v>
      </c>
      <c r="D1133" s="5" t="s">
        <v>3</v>
      </c>
      <c r="E1133" s="12">
        <f>E1134</f>
        <v>2970845.2</v>
      </c>
      <c r="F1133" s="12">
        <f>F1134</f>
        <v>2615693.91</v>
      </c>
    </row>
    <row r="1134" spans="1:6" ht="30" outlineLevel="7">
      <c r="A1134" s="24" t="s">
        <v>70</v>
      </c>
      <c r="B1134" s="5" t="s">
        <v>108</v>
      </c>
      <c r="C1134" s="5" t="s">
        <v>920</v>
      </c>
      <c r="D1134" s="5" t="s">
        <v>5</v>
      </c>
      <c r="E1134" s="12">
        <v>2970845.2</v>
      </c>
      <c r="F1134" s="12">
        <v>2615693.91</v>
      </c>
    </row>
    <row r="1135" spans="1:6" outlineLevel="5">
      <c r="A1135" s="24" t="s">
        <v>438</v>
      </c>
      <c r="B1135" s="5" t="s">
        <v>108</v>
      </c>
      <c r="C1135" s="5" t="s">
        <v>921</v>
      </c>
      <c r="D1135" s="5"/>
      <c r="E1135" s="12">
        <f>E1136</f>
        <v>205203.8</v>
      </c>
      <c r="F1135" s="12">
        <f>F1136</f>
        <v>205203.8</v>
      </c>
    </row>
    <row r="1136" spans="1:6" ht="30" outlineLevel="6">
      <c r="A1136" s="24" t="s">
        <v>69</v>
      </c>
      <c r="B1136" s="5" t="s">
        <v>108</v>
      </c>
      <c r="C1136" s="5" t="s">
        <v>921</v>
      </c>
      <c r="D1136" s="5" t="s">
        <v>3</v>
      </c>
      <c r="E1136" s="12">
        <f>E1137</f>
        <v>205203.8</v>
      </c>
      <c r="F1136" s="12">
        <f>F1137</f>
        <v>205203.8</v>
      </c>
    </row>
    <row r="1137" spans="1:6" ht="30" outlineLevel="7">
      <c r="A1137" s="24" t="s">
        <v>70</v>
      </c>
      <c r="B1137" s="5" t="s">
        <v>108</v>
      </c>
      <c r="C1137" s="5" t="s">
        <v>921</v>
      </c>
      <c r="D1137" s="5" t="s">
        <v>5</v>
      </c>
      <c r="E1137" s="12">
        <v>205203.8</v>
      </c>
      <c r="F1137" s="12">
        <v>205203.8</v>
      </c>
    </row>
    <row r="1138" spans="1:6" ht="30" outlineLevel="3">
      <c r="A1138" s="25" t="s">
        <v>439</v>
      </c>
      <c r="B1138" s="5" t="s">
        <v>108</v>
      </c>
      <c r="C1138" s="7" t="s">
        <v>922</v>
      </c>
      <c r="D1138" s="7"/>
      <c r="E1138" s="13">
        <f>E1139+E1143</f>
        <v>2507985.7199999997</v>
      </c>
      <c r="F1138" s="13">
        <f>F1139+F1143</f>
        <v>2321383.7199999997</v>
      </c>
    </row>
    <row r="1139" spans="1:6" s="2" customFormat="1" ht="47.25" customHeight="1" outlineLevel="4">
      <c r="A1139" s="26" t="s">
        <v>66</v>
      </c>
      <c r="B1139" s="5" t="s">
        <v>108</v>
      </c>
      <c r="C1139" s="8" t="s">
        <v>923</v>
      </c>
      <c r="D1139" s="8"/>
      <c r="E1139" s="14">
        <f t="shared" ref="E1139:F1141" si="98">E1140</f>
        <v>2167002</v>
      </c>
      <c r="F1139" s="14">
        <f t="shared" si="98"/>
        <v>1980400</v>
      </c>
    </row>
    <row r="1140" spans="1:6" s="2" customFormat="1" ht="30" outlineLevel="5">
      <c r="A1140" s="26" t="s">
        <v>67</v>
      </c>
      <c r="B1140" s="5" t="s">
        <v>108</v>
      </c>
      <c r="C1140" s="8" t="s">
        <v>68</v>
      </c>
      <c r="D1140" s="8"/>
      <c r="E1140" s="14">
        <f t="shared" si="98"/>
        <v>2167002</v>
      </c>
      <c r="F1140" s="14">
        <f t="shared" si="98"/>
        <v>1980400</v>
      </c>
    </row>
    <row r="1141" spans="1:6" s="2" customFormat="1" ht="30" outlineLevel="6">
      <c r="A1141" s="26" t="s">
        <v>69</v>
      </c>
      <c r="B1141" s="5" t="s">
        <v>108</v>
      </c>
      <c r="C1141" s="8" t="s">
        <v>68</v>
      </c>
      <c r="D1141" s="8" t="s">
        <v>3</v>
      </c>
      <c r="E1141" s="14">
        <f t="shared" si="98"/>
        <v>2167002</v>
      </c>
      <c r="F1141" s="14">
        <f t="shared" si="98"/>
        <v>1980400</v>
      </c>
    </row>
    <row r="1142" spans="1:6" s="2" customFormat="1" ht="30" outlineLevel="7">
      <c r="A1142" s="26" t="s">
        <v>70</v>
      </c>
      <c r="B1142" s="5" t="s">
        <v>108</v>
      </c>
      <c r="C1142" s="8" t="s">
        <v>68</v>
      </c>
      <c r="D1142" s="8" t="s">
        <v>5</v>
      </c>
      <c r="E1142" s="14">
        <v>2167002</v>
      </c>
      <c r="F1142" s="14">
        <v>1980400</v>
      </c>
    </row>
    <row r="1143" spans="1:6" ht="30" outlineLevel="4">
      <c r="A1143" s="27" t="s">
        <v>440</v>
      </c>
      <c r="B1143" s="5" t="s">
        <v>108</v>
      </c>
      <c r="C1143" s="9" t="s">
        <v>924</v>
      </c>
      <c r="D1143" s="9"/>
      <c r="E1143" s="15">
        <f t="shared" ref="E1143:F1145" si="99">E1144</f>
        <v>340983.72</v>
      </c>
      <c r="F1143" s="15">
        <f t="shared" si="99"/>
        <v>340983.72</v>
      </c>
    </row>
    <row r="1144" spans="1:6" ht="30" outlineLevel="5">
      <c r="A1144" s="24" t="s">
        <v>441</v>
      </c>
      <c r="B1144" s="5" t="s">
        <v>108</v>
      </c>
      <c r="C1144" s="5" t="s">
        <v>925</v>
      </c>
      <c r="D1144" s="5"/>
      <c r="E1144" s="12">
        <f t="shared" si="99"/>
        <v>340983.72</v>
      </c>
      <c r="F1144" s="12">
        <f t="shared" si="99"/>
        <v>340983.72</v>
      </c>
    </row>
    <row r="1145" spans="1:6" ht="30" outlineLevel="6">
      <c r="A1145" s="24" t="s">
        <v>69</v>
      </c>
      <c r="B1145" s="5" t="s">
        <v>108</v>
      </c>
      <c r="C1145" s="5" t="s">
        <v>925</v>
      </c>
      <c r="D1145" s="5" t="s">
        <v>3</v>
      </c>
      <c r="E1145" s="12">
        <f t="shared" si="99"/>
        <v>340983.72</v>
      </c>
      <c r="F1145" s="12">
        <f t="shared" si="99"/>
        <v>340983.72</v>
      </c>
    </row>
    <row r="1146" spans="1:6" ht="30" outlineLevel="7">
      <c r="A1146" s="24" t="s">
        <v>70</v>
      </c>
      <c r="B1146" s="5" t="s">
        <v>108</v>
      </c>
      <c r="C1146" s="5" t="s">
        <v>925</v>
      </c>
      <c r="D1146" s="5" t="s">
        <v>5</v>
      </c>
      <c r="E1146" s="12">
        <v>340983.72</v>
      </c>
      <c r="F1146" s="12">
        <v>340983.72</v>
      </c>
    </row>
    <row r="1147" spans="1:6" outlineLevel="1">
      <c r="A1147" s="40" t="s">
        <v>442</v>
      </c>
      <c r="B1147" s="36" t="s">
        <v>109</v>
      </c>
      <c r="C1147" s="36"/>
      <c r="D1147" s="36"/>
      <c r="E1147" s="41">
        <f>E1148+E1161</f>
        <v>1275000</v>
      </c>
      <c r="F1147" s="41">
        <f>F1148+F1161</f>
        <v>1100725.32</v>
      </c>
    </row>
    <row r="1148" spans="1:6" ht="30" outlineLevel="2">
      <c r="A1148" s="24" t="s">
        <v>443</v>
      </c>
      <c r="B1148" s="5" t="s">
        <v>109</v>
      </c>
      <c r="C1148" s="5" t="s">
        <v>916</v>
      </c>
      <c r="D1148" s="5"/>
      <c r="E1148" s="12">
        <f>E1149</f>
        <v>825000</v>
      </c>
      <c r="F1148" s="12">
        <f>F1149</f>
        <v>716801.52</v>
      </c>
    </row>
    <row r="1149" spans="1:6" ht="30" outlineLevel="3">
      <c r="A1149" s="24" t="s">
        <v>444</v>
      </c>
      <c r="B1149" s="5" t="s">
        <v>109</v>
      </c>
      <c r="C1149" s="5" t="s">
        <v>926</v>
      </c>
      <c r="D1149" s="5"/>
      <c r="E1149" s="12">
        <f>E1150</f>
        <v>825000</v>
      </c>
      <c r="F1149" s="12">
        <f>F1150</f>
        <v>716801.52</v>
      </c>
    </row>
    <row r="1150" spans="1:6" ht="45" outlineLevel="4">
      <c r="A1150" s="24" t="s">
        <v>445</v>
      </c>
      <c r="B1150" s="5" t="s">
        <v>109</v>
      </c>
      <c r="C1150" s="5" t="s">
        <v>927</v>
      </c>
      <c r="D1150" s="5"/>
      <c r="E1150" s="12">
        <f>E1151+E1156</f>
        <v>825000</v>
      </c>
      <c r="F1150" s="12">
        <f>F1151+F1156</f>
        <v>716801.52</v>
      </c>
    </row>
    <row r="1151" spans="1:6" outlineLevel="5">
      <c r="A1151" s="24" t="s">
        <v>435</v>
      </c>
      <c r="B1151" s="5" t="s">
        <v>109</v>
      </c>
      <c r="C1151" s="5" t="s">
        <v>928</v>
      </c>
      <c r="D1151" s="5"/>
      <c r="E1151" s="12">
        <f>E1152+E1154</f>
        <v>805000</v>
      </c>
      <c r="F1151" s="12">
        <f>F1152+F1154</f>
        <v>697226.52</v>
      </c>
    </row>
    <row r="1152" spans="1:6" ht="45" outlineLevel="6">
      <c r="A1152" s="24" t="s">
        <v>117</v>
      </c>
      <c r="B1152" s="5" t="s">
        <v>109</v>
      </c>
      <c r="C1152" s="5" t="s">
        <v>928</v>
      </c>
      <c r="D1152" s="5" t="s">
        <v>0</v>
      </c>
      <c r="E1152" s="12">
        <f>E1153</f>
        <v>279920.2</v>
      </c>
      <c r="F1152" s="12">
        <f>F1153</f>
        <v>179920.2</v>
      </c>
    </row>
    <row r="1153" spans="1:6" outlineLevel="7">
      <c r="A1153" s="24" t="s">
        <v>122</v>
      </c>
      <c r="B1153" s="5" t="s">
        <v>109</v>
      </c>
      <c r="C1153" s="5" t="s">
        <v>928</v>
      </c>
      <c r="D1153" s="5" t="s">
        <v>18</v>
      </c>
      <c r="E1153" s="12">
        <v>279920.2</v>
      </c>
      <c r="F1153" s="12">
        <v>179920.2</v>
      </c>
    </row>
    <row r="1154" spans="1:6" ht="30" outlineLevel="6">
      <c r="A1154" s="24" t="s">
        <v>69</v>
      </c>
      <c r="B1154" s="5" t="s">
        <v>109</v>
      </c>
      <c r="C1154" s="5" t="s">
        <v>928</v>
      </c>
      <c r="D1154" s="5" t="s">
        <v>3</v>
      </c>
      <c r="E1154" s="12">
        <f>E1155</f>
        <v>525079.80000000005</v>
      </c>
      <c r="F1154" s="12">
        <f>F1155</f>
        <v>517306.32</v>
      </c>
    </row>
    <row r="1155" spans="1:6" ht="30" outlineLevel="7">
      <c r="A1155" s="24" t="s">
        <v>70</v>
      </c>
      <c r="B1155" s="5" t="s">
        <v>109</v>
      </c>
      <c r="C1155" s="5" t="s">
        <v>928</v>
      </c>
      <c r="D1155" s="5" t="s">
        <v>5</v>
      </c>
      <c r="E1155" s="12">
        <v>525079.80000000005</v>
      </c>
      <c r="F1155" s="12">
        <v>517306.32</v>
      </c>
    </row>
    <row r="1156" spans="1:6" ht="16.5" customHeight="1" outlineLevel="5">
      <c r="A1156" s="24" t="s">
        <v>145</v>
      </c>
      <c r="B1156" s="5" t="s">
        <v>109</v>
      </c>
      <c r="C1156" s="5" t="s">
        <v>929</v>
      </c>
      <c r="D1156" s="5"/>
      <c r="E1156" s="12">
        <f>E1157+E1159</f>
        <v>20000</v>
      </c>
      <c r="F1156" s="12">
        <f>F1157+F1159</f>
        <v>19575</v>
      </c>
    </row>
    <row r="1157" spans="1:6" ht="45" outlineLevel="6">
      <c r="A1157" s="24" t="s">
        <v>117</v>
      </c>
      <c r="B1157" s="5" t="s">
        <v>109</v>
      </c>
      <c r="C1157" s="5" t="s">
        <v>929</v>
      </c>
      <c r="D1157" s="5" t="s">
        <v>0</v>
      </c>
      <c r="E1157" s="12">
        <f>E1158</f>
        <v>19575</v>
      </c>
      <c r="F1157" s="12">
        <f>F1158</f>
        <v>19575</v>
      </c>
    </row>
    <row r="1158" spans="1:6" outlineLevel="7">
      <c r="A1158" s="24" t="s">
        <v>122</v>
      </c>
      <c r="B1158" s="5" t="s">
        <v>109</v>
      </c>
      <c r="C1158" s="5" t="s">
        <v>929</v>
      </c>
      <c r="D1158" s="5" t="s">
        <v>18</v>
      </c>
      <c r="E1158" s="12">
        <v>19575</v>
      </c>
      <c r="F1158" s="12">
        <v>19575</v>
      </c>
    </row>
    <row r="1159" spans="1:6" ht="30" outlineLevel="6">
      <c r="A1159" s="24" t="s">
        <v>69</v>
      </c>
      <c r="B1159" s="5" t="s">
        <v>109</v>
      </c>
      <c r="C1159" s="5" t="s">
        <v>929</v>
      </c>
      <c r="D1159" s="5" t="s">
        <v>3</v>
      </c>
      <c r="E1159" s="12">
        <f>E1160</f>
        <v>425</v>
      </c>
      <c r="F1159" s="12">
        <f>F1160</f>
        <v>0</v>
      </c>
    </row>
    <row r="1160" spans="1:6" ht="30" outlineLevel="7">
      <c r="A1160" s="24" t="s">
        <v>70</v>
      </c>
      <c r="B1160" s="5" t="s">
        <v>109</v>
      </c>
      <c r="C1160" s="5" t="s">
        <v>929</v>
      </c>
      <c r="D1160" s="5" t="s">
        <v>5</v>
      </c>
      <c r="E1160" s="12">
        <v>425</v>
      </c>
      <c r="F1160" s="12">
        <v>0</v>
      </c>
    </row>
    <row r="1161" spans="1:6" outlineLevel="2">
      <c r="A1161" s="24" t="s">
        <v>436</v>
      </c>
      <c r="B1161" s="5" t="s">
        <v>109</v>
      </c>
      <c r="C1161" s="5" t="s">
        <v>930</v>
      </c>
      <c r="D1161" s="5"/>
      <c r="E1161" s="12">
        <f>E1162+E1166+E1170</f>
        <v>450000</v>
      </c>
      <c r="F1161" s="12">
        <f>F1162+F1166+F1170</f>
        <v>383923.8</v>
      </c>
    </row>
    <row r="1162" spans="1:6" ht="77.25" customHeight="1" outlineLevel="4">
      <c r="A1162" s="24" t="s">
        <v>437</v>
      </c>
      <c r="B1162" s="5" t="s">
        <v>109</v>
      </c>
      <c r="C1162" s="5" t="s">
        <v>931</v>
      </c>
      <c r="D1162" s="5"/>
      <c r="E1162" s="12">
        <f t="shared" ref="E1162:F1164" si="100">E1163</f>
        <v>330000</v>
      </c>
      <c r="F1162" s="12">
        <f t="shared" si="100"/>
        <v>294323.8</v>
      </c>
    </row>
    <row r="1163" spans="1:6" ht="65.25" customHeight="1" outlineLevel="5">
      <c r="A1163" s="24" t="s">
        <v>146</v>
      </c>
      <c r="B1163" s="5" t="s">
        <v>109</v>
      </c>
      <c r="C1163" s="5" t="s">
        <v>932</v>
      </c>
      <c r="D1163" s="5"/>
      <c r="E1163" s="12">
        <f t="shared" si="100"/>
        <v>330000</v>
      </c>
      <c r="F1163" s="12">
        <f t="shared" si="100"/>
        <v>294323.8</v>
      </c>
    </row>
    <row r="1164" spans="1:6" ht="30" outlineLevel="6">
      <c r="A1164" s="24" t="s">
        <v>69</v>
      </c>
      <c r="B1164" s="5" t="s">
        <v>109</v>
      </c>
      <c r="C1164" s="5" t="s">
        <v>932</v>
      </c>
      <c r="D1164" s="5" t="s">
        <v>3</v>
      </c>
      <c r="E1164" s="12">
        <f t="shared" si="100"/>
        <v>330000</v>
      </c>
      <c r="F1164" s="12">
        <f t="shared" si="100"/>
        <v>294323.8</v>
      </c>
    </row>
    <row r="1165" spans="1:6" ht="30" outlineLevel="7">
      <c r="A1165" s="24" t="s">
        <v>70</v>
      </c>
      <c r="B1165" s="5" t="s">
        <v>109</v>
      </c>
      <c r="C1165" s="5" t="s">
        <v>932</v>
      </c>
      <c r="D1165" s="5" t="s">
        <v>5</v>
      </c>
      <c r="E1165" s="12">
        <v>330000</v>
      </c>
      <c r="F1165" s="12">
        <v>294323.8</v>
      </c>
    </row>
    <row r="1166" spans="1:6" ht="45" outlineLevel="4">
      <c r="A1166" s="24" t="s">
        <v>426</v>
      </c>
      <c r="B1166" s="5" t="s">
        <v>109</v>
      </c>
      <c r="C1166" s="5" t="s">
        <v>933</v>
      </c>
      <c r="D1166" s="5"/>
      <c r="E1166" s="12">
        <f t="shared" ref="E1166:F1168" si="101">E1167</f>
        <v>20000</v>
      </c>
      <c r="F1166" s="12">
        <f t="shared" si="101"/>
        <v>0</v>
      </c>
    </row>
    <row r="1167" spans="1:6" ht="30" outlineLevel="5">
      <c r="A1167" s="24" t="s">
        <v>427</v>
      </c>
      <c r="B1167" s="5" t="s">
        <v>109</v>
      </c>
      <c r="C1167" s="5" t="s">
        <v>934</v>
      </c>
      <c r="D1167" s="5"/>
      <c r="E1167" s="12">
        <f t="shared" si="101"/>
        <v>20000</v>
      </c>
      <c r="F1167" s="12">
        <f t="shared" si="101"/>
        <v>0</v>
      </c>
    </row>
    <row r="1168" spans="1:6" ht="30" outlineLevel="6">
      <c r="A1168" s="24" t="s">
        <v>69</v>
      </c>
      <c r="B1168" s="5" t="s">
        <v>109</v>
      </c>
      <c r="C1168" s="5" t="s">
        <v>934</v>
      </c>
      <c r="D1168" s="5" t="s">
        <v>3</v>
      </c>
      <c r="E1168" s="12">
        <f t="shared" si="101"/>
        <v>20000</v>
      </c>
      <c r="F1168" s="12">
        <f t="shared" si="101"/>
        <v>0</v>
      </c>
    </row>
    <row r="1169" spans="1:6" ht="30" outlineLevel="7">
      <c r="A1169" s="24" t="s">
        <v>70</v>
      </c>
      <c r="B1169" s="5" t="s">
        <v>109</v>
      </c>
      <c r="C1169" s="5" t="s">
        <v>934</v>
      </c>
      <c r="D1169" s="5" t="s">
        <v>5</v>
      </c>
      <c r="E1169" s="12">
        <v>20000</v>
      </c>
      <c r="F1169" s="12">
        <v>0</v>
      </c>
    </row>
    <row r="1170" spans="1:6" ht="60" outlineLevel="4">
      <c r="A1170" s="24" t="s">
        <v>428</v>
      </c>
      <c r="B1170" s="5" t="s">
        <v>109</v>
      </c>
      <c r="C1170" s="5" t="s">
        <v>935</v>
      </c>
      <c r="D1170" s="5"/>
      <c r="E1170" s="12">
        <f t="shared" ref="E1170:F1172" si="102">E1171</f>
        <v>100000</v>
      </c>
      <c r="F1170" s="12">
        <f t="shared" si="102"/>
        <v>89600</v>
      </c>
    </row>
    <row r="1171" spans="1:6" ht="60" outlineLevel="5">
      <c r="A1171" s="24" t="s">
        <v>429</v>
      </c>
      <c r="B1171" s="5" t="s">
        <v>109</v>
      </c>
      <c r="C1171" s="5" t="s">
        <v>936</v>
      </c>
      <c r="D1171" s="5"/>
      <c r="E1171" s="12">
        <f t="shared" si="102"/>
        <v>100000</v>
      </c>
      <c r="F1171" s="12">
        <f t="shared" si="102"/>
        <v>89600</v>
      </c>
    </row>
    <row r="1172" spans="1:6" ht="30" outlineLevel="6">
      <c r="A1172" s="24" t="s">
        <v>69</v>
      </c>
      <c r="B1172" s="5" t="s">
        <v>109</v>
      </c>
      <c r="C1172" s="5" t="s">
        <v>936</v>
      </c>
      <c r="D1172" s="5" t="s">
        <v>3</v>
      </c>
      <c r="E1172" s="12">
        <f t="shared" si="102"/>
        <v>100000</v>
      </c>
      <c r="F1172" s="12">
        <f t="shared" si="102"/>
        <v>89600</v>
      </c>
    </row>
    <row r="1173" spans="1:6" ht="30" outlineLevel="7">
      <c r="A1173" s="24" t="s">
        <v>70</v>
      </c>
      <c r="B1173" s="5" t="s">
        <v>109</v>
      </c>
      <c r="C1173" s="5" t="s">
        <v>936</v>
      </c>
      <c r="D1173" s="5" t="s">
        <v>5</v>
      </c>
      <c r="E1173" s="12">
        <v>100000</v>
      </c>
      <c r="F1173" s="12">
        <v>89600</v>
      </c>
    </row>
    <row r="1174" spans="1:6">
      <c r="A1174" s="40" t="s">
        <v>430</v>
      </c>
      <c r="B1174" s="36" t="s">
        <v>110</v>
      </c>
      <c r="C1174" s="36"/>
      <c r="D1174" s="36"/>
      <c r="E1174" s="41">
        <f>E1175</f>
        <v>4054310</v>
      </c>
      <c r="F1174" s="41">
        <f>F1175</f>
        <v>4054310</v>
      </c>
    </row>
    <row r="1175" spans="1:6" outlineLevel="1">
      <c r="A1175" s="40" t="s">
        <v>431</v>
      </c>
      <c r="B1175" s="36" t="s">
        <v>111</v>
      </c>
      <c r="C1175" s="36"/>
      <c r="D1175" s="36"/>
      <c r="E1175" s="41">
        <f>E1176</f>
        <v>4054310</v>
      </c>
      <c r="F1175" s="41">
        <f>F1176</f>
        <v>4054310</v>
      </c>
    </row>
    <row r="1176" spans="1:6" ht="31.5" customHeight="1" outlineLevel="2">
      <c r="A1176" s="24" t="s">
        <v>432</v>
      </c>
      <c r="B1176" s="5" t="s">
        <v>111</v>
      </c>
      <c r="C1176" s="5" t="s">
        <v>937</v>
      </c>
      <c r="D1176" s="5"/>
      <c r="E1176" s="12">
        <f>E1177+E1181</f>
        <v>4054310</v>
      </c>
      <c r="F1176" s="12">
        <f>F1177+F1181</f>
        <v>4054310</v>
      </c>
    </row>
    <row r="1177" spans="1:6" ht="30" outlineLevel="4">
      <c r="A1177" s="24" t="s">
        <v>433</v>
      </c>
      <c r="B1177" s="5" t="s">
        <v>111</v>
      </c>
      <c r="C1177" s="5" t="s">
        <v>938</v>
      </c>
      <c r="D1177" s="5"/>
      <c r="E1177" s="12">
        <f t="shared" ref="E1177:F1179" si="103">E1178</f>
        <v>4024310</v>
      </c>
      <c r="F1177" s="12">
        <f t="shared" si="103"/>
        <v>4024310</v>
      </c>
    </row>
    <row r="1178" spans="1:6" ht="30" outlineLevel="5">
      <c r="A1178" s="24" t="s">
        <v>434</v>
      </c>
      <c r="B1178" s="5" t="s">
        <v>111</v>
      </c>
      <c r="C1178" s="5" t="s">
        <v>939</v>
      </c>
      <c r="D1178" s="5"/>
      <c r="E1178" s="12">
        <f t="shared" si="103"/>
        <v>4024310</v>
      </c>
      <c r="F1178" s="12">
        <f t="shared" si="103"/>
        <v>4024310</v>
      </c>
    </row>
    <row r="1179" spans="1:6" ht="30" outlineLevel="6">
      <c r="A1179" s="24" t="s">
        <v>267</v>
      </c>
      <c r="B1179" s="5" t="s">
        <v>111</v>
      </c>
      <c r="C1179" s="5" t="s">
        <v>939</v>
      </c>
      <c r="D1179" s="5" t="s">
        <v>20</v>
      </c>
      <c r="E1179" s="12">
        <f t="shared" si="103"/>
        <v>4024310</v>
      </c>
      <c r="F1179" s="12">
        <f t="shared" si="103"/>
        <v>4024310</v>
      </c>
    </row>
    <row r="1180" spans="1:6" outlineLevel="7">
      <c r="A1180" s="24" t="s">
        <v>316</v>
      </c>
      <c r="B1180" s="5" t="s">
        <v>111</v>
      </c>
      <c r="C1180" s="5" t="s">
        <v>939</v>
      </c>
      <c r="D1180" s="5" t="s">
        <v>58</v>
      </c>
      <c r="E1180" s="12">
        <v>4024310</v>
      </c>
      <c r="F1180" s="12">
        <v>4024310</v>
      </c>
    </row>
    <row r="1181" spans="1:6" ht="17.25" customHeight="1" outlineLevel="4">
      <c r="A1181" s="24" t="s">
        <v>317</v>
      </c>
      <c r="B1181" s="5" t="s">
        <v>111</v>
      </c>
      <c r="C1181" s="5" t="s">
        <v>940</v>
      </c>
      <c r="D1181" s="5"/>
      <c r="E1181" s="12">
        <f t="shared" ref="E1181:F1183" si="104">E1182</f>
        <v>30000</v>
      </c>
      <c r="F1181" s="12">
        <f t="shared" si="104"/>
        <v>30000</v>
      </c>
    </row>
    <row r="1182" spans="1:6" outlineLevel="5">
      <c r="A1182" s="24" t="s">
        <v>318</v>
      </c>
      <c r="B1182" s="5" t="s">
        <v>111</v>
      </c>
      <c r="C1182" s="5" t="s">
        <v>941</v>
      </c>
      <c r="D1182" s="5"/>
      <c r="E1182" s="12">
        <f t="shared" si="104"/>
        <v>30000</v>
      </c>
      <c r="F1182" s="12">
        <f t="shared" si="104"/>
        <v>30000</v>
      </c>
    </row>
    <row r="1183" spans="1:6" outlineLevel="6">
      <c r="A1183" s="24" t="s">
        <v>235</v>
      </c>
      <c r="B1183" s="5" t="s">
        <v>111</v>
      </c>
      <c r="C1183" s="5" t="s">
        <v>941</v>
      </c>
      <c r="D1183" s="5" t="s">
        <v>15</v>
      </c>
      <c r="E1183" s="12">
        <f t="shared" si="104"/>
        <v>30000</v>
      </c>
      <c r="F1183" s="12">
        <f t="shared" si="104"/>
        <v>30000</v>
      </c>
    </row>
    <row r="1184" spans="1:6" outlineLevel="7">
      <c r="A1184" s="24" t="s">
        <v>236</v>
      </c>
      <c r="B1184" s="5" t="s">
        <v>111</v>
      </c>
      <c r="C1184" s="5" t="s">
        <v>941</v>
      </c>
      <c r="D1184" s="5" t="s">
        <v>16</v>
      </c>
      <c r="E1184" s="12">
        <v>30000</v>
      </c>
      <c r="F1184" s="12">
        <v>30000</v>
      </c>
    </row>
    <row r="1185" spans="1:6" ht="42.75">
      <c r="A1185" s="40" t="s">
        <v>315</v>
      </c>
      <c r="B1185" s="36" t="s">
        <v>112</v>
      </c>
      <c r="C1185" s="36"/>
      <c r="D1185" s="36"/>
      <c r="E1185" s="41">
        <f t="shared" ref="E1185:F1190" si="105">E1186</f>
        <v>42514816</v>
      </c>
      <c r="F1185" s="41">
        <f t="shared" si="105"/>
        <v>42514816</v>
      </c>
    </row>
    <row r="1186" spans="1:6" ht="31.5" customHeight="1" outlineLevel="1">
      <c r="A1186" s="40" t="s">
        <v>314</v>
      </c>
      <c r="B1186" s="36" t="s">
        <v>113</v>
      </c>
      <c r="C1186" s="36"/>
      <c r="D1186" s="36"/>
      <c r="E1186" s="41">
        <f t="shared" si="105"/>
        <v>42514816</v>
      </c>
      <c r="F1186" s="41">
        <f t="shared" si="105"/>
        <v>42514816</v>
      </c>
    </row>
    <row r="1187" spans="1:6" ht="45" customHeight="1" outlineLevel="2">
      <c r="A1187" s="24" t="s">
        <v>115</v>
      </c>
      <c r="B1187" s="5" t="s">
        <v>113</v>
      </c>
      <c r="C1187" s="5" t="s">
        <v>561</v>
      </c>
      <c r="D1187" s="5"/>
      <c r="E1187" s="12">
        <f t="shared" si="105"/>
        <v>42514816</v>
      </c>
      <c r="F1187" s="12">
        <f t="shared" si="105"/>
        <v>42514816</v>
      </c>
    </row>
    <row r="1188" spans="1:6" ht="33" customHeight="1" outlineLevel="4">
      <c r="A1188" s="24" t="s">
        <v>155</v>
      </c>
      <c r="B1188" s="5" t="s">
        <v>113</v>
      </c>
      <c r="C1188" s="5" t="s">
        <v>942</v>
      </c>
      <c r="D1188" s="5"/>
      <c r="E1188" s="12">
        <f t="shared" si="105"/>
        <v>42514816</v>
      </c>
      <c r="F1188" s="12">
        <f t="shared" si="105"/>
        <v>42514816</v>
      </c>
    </row>
    <row r="1189" spans="1:6" ht="45" outlineLevel="5">
      <c r="A1189" s="24" t="s">
        <v>313</v>
      </c>
      <c r="B1189" s="5" t="s">
        <v>113</v>
      </c>
      <c r="C1189" s="5" t="s">
        <v>943</v>
      </c>
      <c r="D1189" s="5"/>
      <c r="E1189" s="12">
        <f t="shared" si="105"/>
        <v>42514816</v>
      </c>
      <c r="F1189" s="12">
        <f t="shared" si="105"/>
        <v>42514816</v>
      </c>
    </row>
    <row r="1190" spans="1:6" outlineLevel="6">
      <c r="A1190" s="23" t="s">
        <v>11</v>
      </c>
      <c r="B1190" s="5" t="s">
        <v>113</v>
      </c>
      <c r="C1190" s="5" t="s">
        <v>943</v>
      </c>
      <c r="D1190" s="5" t="s">
        <v>12</v>
      </c>
      <c r="E1190" s="12">
        <f t="shared" si="105"/>
        <v>42514816</v>
      </c>
      <c r="F1190" s="12">
        <f t="shared" si="105"/>
        <v>42514816</v>
      </c>
    </row>
    <row r="1191" spans="1:6" outlineLevel="7">
      <c r="A1191" s="23" t="s">
        <v>59</v>
      </c>
      <c r="B1191" s="5" t="s">
        <v>113</v>
      </c>
      <c r="C1191" s="5" t="s">
        <v>943</v>
      </c>
      <c r="D1191" s="5" t="s">
        <v>60</v>
      </c>
      <c r="E1191" s="12">
        <v>42514816</v>
      </c>
      <c r="F1191" s="12">
        <v>42514816</v>
      </c>
    </row>
    <row r="1192" spans="1:6" s="48" customFormat="1" ht="17.25" customHeight="1">
      <c r="A1192" s="54" t="s">
        <v>61</v>
      </c>
      <c r="B1192" s="55"/>
      <c r="C1192" s="55"/>
      <c r="D1192" s="55"/>
      <c r="E1192" s="47">
        <f>E9+E153+E211+E340+E420+E457+E738+E947+E1118+E1174+E1185</f>
        <v>1479044976.3600001</v>
      </c>
      <c r="F1192" s="47">
        <f>F9+F153+F211+F340+F420+F457+F738+F947+F1118+F1174+F1185</f>
        <v>1437092301.9300001</v>
      </c>
    </row>
    <row r="1193" spans="1:6" ht="12.75" customHeight="1">
      <c r="A1193" s="45"/>
      <c r="B1193" s="45"/>
      <c r="C1193" s="45"/>
      <c r="D1193" s="45"/>
      <c r="E1193" s="45"/>
      <c r="F1193" s="45"/>
    </row>
    <row r="1194" spans="1:6">
      <c r="A1194" s="56"/>
      <c r="B1194" s="57"/>
      <c r="C1194" s="57"/>
      <c r="D1194" s="57"/>
      <c r="E1194" s="57"/>
      <c r="F1194" s="57"/>
    </row>
  </sheetData>
  <mergeCells count="13">
    <mergeCell ref="A1192:D1192"/>
    <mergeCell ref="A1194:F1194"/>
    <mergeCell ref="A6:A7"/>
    <mergeCell ref="B6:B7"/>
    <mergeCell ref="C6:C7"/>
    <mergeCell ref="D6:D7"/>
    <mergeCell ref="F6:F7"/>
    <mergeCell ref="E6:E7"/>
    <mergeCell ref="B1:F1"/>
    <mergeCell ref="B3:F3"/>
    <mergeCell ref="A4:F4"/>
    <mergeCell ref="B2:F2"/>
    <mergeCell ref="A5:F5"/>
  </mergeCells>
  <pageMargins left="0.78740157480314965" right="0.39370078740157483" top="0.59055118110236227" bottom="0.59055118110236227" header="0" footer="0"/>
  <pageSetup paperSize="9" scale="6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6.12.2022&lt;/string&gt;&#10;  &lt;/DateInfo&gt;&#10;  &lt;Code&gt;SQUERY_ANAL_ISP_BUDG&lt;/Code&gt;&#10;  &lt;ObjectCode&gt;SQUERY_ANAL_ISP_BUDG&lt;/ObjectCode&gt;&#10;  &lt;DocName&gt;Вариант_областные(Аналитический отчет по исполнению бюджета с произвольной группировкой)&lt;/DocName&gt;&#10;  &lt;VariantName&gt;Вариант_областные&lt;/VariantName&gt;&#10;  &lt;VariantLink&gt;54811126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CC73A7B-8A93-44EB-98FC-6592BC6783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2023-05-25T09:07:40Z</cp:lastPrinted>
  <dcterms:created xsi:type="dcterms:W3CDTF">2022-12-06T14:01:46Z</dcterms:created>
  <dcterms:modified xsi:type="dcterms:W3CDTF">2023-06-07T11:39:25Z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Вариант_областные(Аналитический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Вариант_областные(4).xlsx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22.1.1542.974625501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